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3"/>
  </bookViews>
  <sheets>
    <sheet name="GEADAČAC" sheetId="1" r:id="rId1"/>
    <sheet name="LUKAVAC" sheetId="2" r:id="rId2"/>
    <sheet name="ZENICA" sheetId="3" r:id="rId3"/>
    <sheet name="REKAPITULACIJ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<sst xmlns="http://schemas.openxmlformats.org/spreadsheetml/2006/main" count="281" uniqueCount="155">
  <si>
    <t>Predmjer i predračun radova</t>
  </si>
  <si>
    <t>RB</t>
  </si>
  <si>
    <t xml:space="preserve">OPIS POZICIJE </t>
  </si>
  <si>
    <t>Jedinica</t>
  </si>
  <si>
    <t>Količina</t>
  </si>
  <si>
    <t>cijena</t>
  </si>
  <si>
    <t>ukupno</t>
  </si>
  <si>
    <t>I</t>
  </si>
  <si>
    <t>1..</t>
  </si>
  <si>
    <r>
      <t>m</t>
    </r>
    <r>
      <rPr>
        <sz val="8"/>
        <color indexed="8"/>
        <rFont val="Arial Narrow"/>
        <family val="2"/>
      </rPr>
      <t>3</t>
    </r>
  </si>
  <si>
    <t>2..</t>
  </si>
  <si>
    <t>3..</t>
  </si>
  <si>
    <t>II</t>
  </si>
  <si>
    <t>4..</t>
  </si>
  <si>
    <t>5..</t>
  </si>
  <si>
    <t>6..</t>
  </si>
  <si>
    <t>III</t>
  </si>
  <si>
    <t>Zidarski radovi</t>
  </si>
  <si>
    <t>1.</t>
  </si>
  <si>
    <r>
      <t>m</t>
    </r>
    <r>
      <rPr>
        <sz val="8"/>
        <color indexed="8"/>
        <rFont val="Arial Narrow"/>
        <family val="2"/>
      </rPr>
      <t>2</t>
    </r>
  </si>
  <si>
    <t>*zidovi</t>
  </si>
  <si>
    <t>*plafoni</t>
  </si>
  <si>
    <r>
      <t>m</t>
    </r>
    <r>
      <rPr>
        <sz val="8"/>
        <color indexed="8"/>
        <rFont val="Arial Narrow"/>
        <family val="2"/>
      </rPr>
      <t>1</t>
    </r>
  </si>
  <si>
    <t>Nabavka materijala,doprema,te izrada cementnog estriha (glazure)</t>
  </si>
  <si>
    <t xml:space="preserve">d=4,5-5cm.U cijenu uračunati ugradnju PVC folije,dilatacijske  </t>
  </si>
  <si>
    <t>IV</t>
  </si>
  <si>
    <t>Nabavka,doprema,izrada i montaža drvene krovne konstrukcije od</t>
  </si>
  <si>
    <r>
      <t>Obračun po m</t>
    </r>
    <r>
      <rPr>
        <sz val="8"/>
        <color indexed="8"/>
        <rFont val="Arial Narrow"/>
        <family val="2"/>
      </rPr>
      <t>2</t>
    </r>
    <r>
      <rPr>
        <sz val="12"/>
        <color indexed="8"/>
        <rFont val="Arial Narrow"/>
        <family val="2"/>
      </rPr>
      <t xml:space="preserve"> horizontalne projekcije.</t>
    </r>
  </si>
  <si>
    <t xml:space="preserve">Nabavka materijala,doprema te izrada daščanog pokova od </t>
  </si>
  <si>
    <t>Nabavka,doprema,te pokivanje letve i kontra letve dim.3x5cm.</t>
  </si>
  <si>
    <t xml:space="preserve">Nabavka materijala,doprema,te pokrivanje krova glinenim </t>
  </si>
  <si>
    <t>žljebovanim crijepom.</t>
  </si>
  <si>
    <r>
      <t>Obračun po m</t>
    </r>
    <r>
      <rPr>
        <sz val="8"/>
        <color indexed="8"/>
        <rFont val="Arial Narrow"/>
        <family val="2"/>
      </rPr>
      <t>2</t>
    </r>
    <r>
      <rPr>
        <sz val="12"/>
        <color indexed="8"/>
        <rFont val="Arial Narrow"/>
        <family val="2"/>
      </rPr>
      <t xml:space="preserve"> kose projekcije.</t>
    </r>
  </si>
  <si>
    <t xml:space="preserve">Nabavka,doprema i ugradnja slemenjaka.Slemenjake ugraditi u </t>
  </si>
  <si>
    <t xml:space="preserve">Nabavka materijala,doprema te opšivanje strehe brodskim podom </t>
  </si>
  <si>
    <t>V</t>
  </si>
  <si>
    <t>Izolaterski radovi</t>
  </si>
  <si>
    <t xml:space="preserve">Nabavka materijala,doprema,te izrada horizontalne hidroizolacije </t>
  </si>
  <si>
    <t>premaza (bitulita).Bitumenske trake variti sa preklopom od 10cm.</t>
  </si>
  <si>
    <t>Nabavka materijala,doprema,te izrada horizontalne termoizolacije</t>
  </si>
  <si>
    <t xml:space="preserve">      Ukupno izolaterski radovi;</t>
  </si>
  <si>
    <t>VI</t>
  </si>
  <si>
    <t>Stolarski radovi</t>
  </si>
  <si>
    <t>stolarije;</t>
  </si>
  <si>
    <t>kom.</t>
  </si>
  <si>
    <r>
      <rPr>
        <u val="single"/>
        <sz val="10"/>
        <color indexed="8"/>
        <rFont val="Comic Sans MS"/>
        <family val="4"/>
      </rPr>
      <t>Krilo vrata</t>
    </r>
    <r>
      <rPr>
        <sz val="10"/>
        <color indexed="8"/>
        <rFont val="Comic Sans MS"/>
        <family val="4"/>
      </rPr>
      <t>-furnirano (dekor po odobrenju nadzornog organa),</t>
    </r>
  </si>
  <si>
    <t>sa srednjim slojem iz papirnatog saća.Ivice zarubljene.</t>
  </si>
  <si>
    <r>
      <rPr>
        <u val="single"/>
        <sz val="10"/>
        <color indexed="8"/>
        <rFont val="Comic Sans MS"/>
        <family val="4"/>
      </rPr>
      <t>Dovratnik</t>
    </r>
    <r>
      <rPr>
        <sz val="10"/>
        <color indexed="8"/>
        <rFont val="Comic Sans MS"/>
        <family val="4"/>
      </rPr>
      <t>-(dekor po odobrenju nadzornog organa) iz dva dijela</t>
    </r>
  </si>
  <si>
    <t>i prilagodljiv je debljinama zidova .Prosječna širina zida 20cm.</t>
  </si>
  <si>
    <t>Ivice zarubljene.</t>
  </si>
  <si>
    <r>
      <t>Vrata standardno opremljena štekom i klasičnom bravom.</t>
    </r>
    <r>
      <rPr>
        <u val="single"/>
        <sz val="10"/>
        <color indexed="8"/>
        <rFont val="Comic Sans MS"/>
        <family val="4"/>
      </rPr>
      <t>Okov</t>
    </r>
  </si>
  <si>
    <t>eloksiran.</t>
  </si>
  <si>
    <t>Ugradnja vrata je suhomontažna  s poliuretanskom pjenom,</t>
  </si>
  <si>
    <t>bez slijepih okvira.</t>
  </si>
  <si>
    <t>Obračun po komadu.</t>
  </si>
  <si>
    <t>*Dimenzije zidarskih otvora uzeti na licu mjesta.</t>
  </si>
  <si>
    <t>Termo staklo ugraditi postupkom s brtvom.</t>
  </si>
  <si>
    <t>Paneli paronepropusni  i otporni na pritisak vjetra.</t>
  </si>
  <si>
    <t>Okovi standardni.</t>
  </si>
  <si>
    <t>Polja zaokretno-otklopna</t>
  </si>
  <si>
    <t xml:space="preserve">        Ukupno stolarski radovi;</t>
  </si>
  <si>
    <t>Keramičarski radovi</t>
  </si>
  <si>
    <t xml:space="preserve">Nabavka materijala,doprema,te lijepljenje keramičkih </t>
  </si>
  <si>
    <r>
      <t xml:space="preserve">pločica </t>
    </r>
    <r>
      <rPr>
        <i/>
        <sz val="12"/>
        <color indexed="8"/>
        <rFont val="Arial Narrow"/>
        <family val="2"/>
      </rPr>
      <t>(prema EN 14411,BIII,Eb&gt;10%) u odgovarajućem ljepilu.</t>
    </r>
  </si>
  <si>
    <t>*Nakon ugradnje ker. pločica izvršiti pravilno fugiranje,te izradu</t>
  </si>
  <si>
    <t xml:space="preserve">  Ukupno keramičarski radovi;</t>
  </si>
  <si>
    <t>Podopolagački radovi</t>
  </si>
  <si>
    <t xml:space="preserve">elementima (PVC uglovi,ugaone i prelazne lajsne,podložna </t>
  </si>
  <si>
    <t xml:space="preserve">                                                                                                    Ukupno podopolagački radovi;</t>
  </si>
  <si>
    <t>Limarski radovi</t>
  </si>
  <si>
    <t>*horizontalni oluci</t>
  </si>
  <si>
    <t>*vertikalni oluci</t>
  </si>
  <si>
    <t xml:space="preserve">*limene tkz "vjetar lajsne" </t>
  </si>
  <si>
    <t>Ostali radovi</t>
  </si>
  <si>
    <r>
      <t>Obračun po m</t>
    </r>
    <r>
      <rPr>
        <sz val="8"/>
        <color indexed="8"/>
        <rFont val="Arial Narrow"/>
        <family val="2"/>
      </rPr>
      <t>2</t>
    </r>
    <r>
      <rPr>
        <sz val="12"/>
        <color indexed="8"/>
        <rFont val="Arial Narrow"/>
        <family val="2"/>
      </rPr>
      <t>.</t>
    </r>
  </si>
  <si>
    <r>
      <t>Obračun po m</t>
    </r>
    <r>
      <rPr>
        <sz val="8"/>
        <color indexed="8"/>
        <rFont val="Arial Narrow"/>
        <family val="2"/>
      </rPr>
      <t>1</t>
    </r>
    <r>
      <rPr>
        <sz val="12"/>
        <color indexed="8"/>
        <rFont val="Arial Narrow"/>
        <family val="2"/>
      </rPr>
      <t>.</t>
    </r>
  </si>
  <si>
    <t>mjere</t>
  </si>
  <si>
    <t>Pripremni radovi</t>
  </si>
  <si>
    <t>Demontaža postojeće stolarije,sa odlaganjem iste u krugu dvorišta:</t>
  </si>
  <si>
    <t xml:space="preserve">                                                                                                                  Ukupno pripremni radovi;</t>
  </si>
  <si>
    <t xml:space="preserve">Nabavka potrebnog materijala,izrada,doprema,te ugradnja PVC </t>
  </si>
  <si>
    <t>vanjske PVC stolarije;</t>
  </si>
  <si>
    <t>PVC profil mora sadržati minimalno 5 komora.</t>
  </si>
  <si>
    <t>Polja zaokretno-otklopna  (jedno polje)</t>
  </si>
  <si>
    <t xml:space="preserve">                                                                                                       Ukupno podopolagački radovi;</t>
  </si>
  <si>
    <t>spužvaste trake, te ugradnju vlakana u smjesu.</t>
  </si>
  <si>
    <t xml:space="preserve">                Ukupno ostali radovi;</t>
  </si>
  <si>
    <t>Tesarski i krovopokrivački radovi</t>
  </si>
  <si>
    <t xml:space="preserve">rendisane daske d=24mm.U cijenu uračunati i ugradnju krovne </t>
  </si>
  <si>
    <t>Nabavka,doprema,te ugradnja laminata d=8mm,sa svim potrebnim</t>
  </si>
  <si>
    <t>izolacijska spužvica 3-5mm,...).</t>
  </si>
  <si>
    <t>Nabavka potrebnog materijala,izrada i montaža oluka,limenih opšava</t>
  </si>
  <si>
    <t xml:space="preserve">                                                                                                             Ukupno limarski radovi:</t>
  </si>
  <si>
    <t xml:space="preserve">Nabavka materijala,doprema te obrada "špaletni" ,u pcm 1:2:6,sa </t>
  </si>
  <si>
    <t>završnom ugradnjom mineralne strukturalne žbuke.</t>
  </si>
  <si>
    <r>
      <t>Obračun po m</t>
    </r>
    <r>
      <rPr>
        <sz val="8"/>
        <color indexed="8"/>
        <rFont val="Arial Narrow"/>
        <family val="2"/>
      </rPr>
      <t>2</t>
    </r>
    <r>
      <rPr>
        <sz val="12"/>
        <color indexed="8"/>
        <rFont val="Arial Narrow"/>
        <family val="2"/>
      </rPr>
      <t xml:space="preserve"> kose projekcije.</t>
    </r>
  </si>
  <si>
    <r>
      <t>Obračun po m</t>
    </r>
    <r>
      <rPr>
        <sz val="8"/>
        <color indexed="8"/>
        <rFont val="Arial Narrow"/>
        <family val="2"/>
      </rPr>
      <t xml:space="preserve">2 </t>
    </r>
    <r>
      <rPr>
        <sz val="12"/>
        <color indexed="8"/>
        <rFont val="Arial Narrow"/>
        <family val="2"/>
      </rPr>
      <t>kose projekcije.</t>
    </r>
  </si>
  <si>
    <t>paropropusne -vodonepropusne folije.</t>
  </si>
  <si>
    <t>PCM 1:3:9</t>
  </si>
  <si>
    <r>
      <t>Obračun po m</t>
    </r>
    <r>
      <rPr>
        <sz val="8"/>
        <color indexed="8"/>
        <rFont val="Arial Narrow"/>
        <family val="2"/>
      </rPr>
      <t>1.</t>
    </r>
  </si>
  <si>
    <t>sa potrebnim farbanjem odgovarajućim sredstvom (sintilazur),2x.</t>
  </si>
  <si>
    <r>
      <t>Obračun po m</t>
    </r>
    <r>
      <rPr>
        <sz val="8"/>
        <color indexed="8"/>
        <rFont val="Arial Narrow"/>
        <family val="2"/>
      </rPr>
      <t>1</t>
    </r>
    <r>
      <rPr>
        <sz val="12"/>
        <color indexed="8"/>
        <rFont val="Arial Narrow"/>
        <family val="2"/>
      </rPr>
      <t xml:space="preserve"> i komadu.</t>
    </r>
  </si>
  <si>
    <t>LOKACIJA;  Gradačac , Kadić mahala</t>
  </si>
  <si>
    <t>Demontaža postojećeg privremenog jednovodnog krova (crijep,</t>
  </si>
  <si>
    <t xml:space="preserve">letva i drvena konstrukcija),sa spuštanjem i odlaganjem materijala </t>
  </si>
  <si>
    <t>u krugu dvorišta.</t>
  </si>
  <si>
    <r>
      <t>Rušenje dijela zabatnih zidova,d</t>
    </r>
    <r>
      <rPr>
        <sz val="8"/>
        <color indexed="8"/>
        <rFont val="Arial Narrow"/>
        <family val="2"/>
      </rPr>
      <t>z</t>
    </r>
    <r>
      <rPr>
        <sz val="12"/>
        <color indexed="8"/>
        <rFont val="Arial Narrow"/>
        <family val="2"/>
      </rPr>
      <t xml:space="preserve">=20cm,sa spuštanjem i odvozom </t>
    </r>
  </si>
  <si>
    <t>nastalog šuta na deponiju udaljenosti do 5km.</t>
  </si>
  <si>
    <r>
      <t>Obračun po m</t>
    </r>
    <r>
      <rPr>
        <sz val="8"/>
        <color indexed="8"/>
        <rFont val="Arial Narrow"/>
        <family val="2"/>
      </rPr>
      <t>3.</t>
    </r>
  </si>
  <si>
    <t>Nabavka materijala,doprema te zidanje zabatnih zidova d=20cm,</t>
  </si>
  <si>
    <t>giter blokom u PCM 1:3:9</t>
  </si>
  <si>
    <r>
      <t>Obračun po m</t>
    </r>
    <r>
      <rPr>
        <sz val="8"/>
        <color indexed="8"/>
        <rFont val="Arial Narrow"/>
        <family val="2"/>
      </rPr>
      <t>3</t>
    </r>
    <r>
      <rPr>
        <sz val="12"/>
        <color indexed="8"/>
        <rFont val="Arial Narrow"/>
        <family val="2"/>
      </rPr>
      <t>.</t>
    </r>
  </si>
  <si>
    <t xml:space="preserve">                                                                                                                    Ukupno zidarski radovi:</t>
  </si>
  <si>
    <t>građe četinara II klase.Montaža krovne konstrukcije obuhvata</t>
  </si>
  <si>
    <t>objekat i ulaznu terasu (podest).</t>
  </si>
  <si>
    <t xml:space="preserve">                                                                                         Ukupno tesarski i krovopokrivački radovi:</t>
  </si>
  <si>
    <t>,lajsni od bojenog plastificiranog lima;</t>
  </si>
  <si>
    <r>
      <t>*limeni opšav za dimnjak (25x25cm) -</t>
    </r>
    <r>
      <rPr>
        <i/>
        <sz val="12"/>
        <color indexed="10"/>
        <rFont val="Arial Narrow"/>
        <family val="2"/>
      </rPr>
      <t>u cijenu uračunati opšav i kapa</t>
    </r>
  </si>
  <si>
    <t>LOKACIJA;  Zenica , ZavnoBiHa</t>
  </si>
  <si>
    <t xml:space="preserve">Rušenje postojećeg parapeta prozora,sa utovarom i odvozom </t>
  </si>
  <si>
    <t xml:space="preserve">*vrata dim.70cmx205cm </t>
  </si>
  <si>
    <t>*prozor dim.175cmx120cm</t>
  </si>
  <si>
    <t>*balkonska dvokrilna vrata dim.180cmx210cm</t>
  </si>
  <si>
    <t>Nabavka,doprema i ugradnja unutrašnje drvene stolarije;</t>
  </si>
  <si>
    <t>vrata dim.80x205cm, L</t>
  </si>
  <si>
    <t>Obračun po m2.</t>
  </si>
  <si>
    <t>Podne keramičke pločice</t>
  </si>
  <si>
    <t xml:space="preserve"> sokla zidova h=8cm.</t>
  </si>
  <si>
    <r>
      <t>Obračun po m</t>
    </r>
    <r>
      <rPr>
        <sz val="8"/>
        <color indexed="8"/>
        <rFont val="Arial Narrow"/>
        <family val="2"/>
      </rPr>
      <t>2</t>
    </r>
    <r>
      <rPr>
        <sz val="12"/>
        <color indexed="8"/>
        <rFont val="Arial Narrow"/>
        <family val="2"/>
      </rPr>
      <t>.</t>
    </r>
  </si>
  <si>
    <t>LOKACIJA;  Lukavac , Caparde bb</t>
  </si>
  <si>
    <t>vrata unutrašnja dim.90cmx205cm</t>
  </si>
  <si>
    <t>prozor dim.55cmx60cm</t>
  </si>
  <si>
    <t>prozor dim.140cmx120cm</t>
  </si>
  <si>
    <t>prozor dim.330mx140cm</t>
  </si>
  <si>
    <t>vrata dim.90x205cm,D (polustaklena)</t>
  </si>
  <si>
    <t xml:space="preserve">Nabavka materijala,izrada,doprema,te ugradnja vanjske PVC </t>
  </si>
  <si>
    <r>
      <t xml:space="preserve">od bitumenskih traka </t>
    </r>
    <r>
      <rPr>
        <sz val="12"/>
        <color indexed="8"/>
        <rFont val="Arial Narrow"/>
        <family val="2"/>
      </rPr>
      <t>V4</t>
    </r>
    <r>
      <rPr>
        <sz val="12"/>
        <color indexed="8"/>
        <rFont val="Arial Narrow"/>
        <family val="2"/>
      </rPr>
      <t>,sa predhodnim nanošenjem hladnog</t>
    </r>
  </si>
  <si>
    <r>
      <t xml:space="preserve">od stiropora d=3cm  </t>
    </r>
    <r>
      <rPr>
        <sz val="12"/>
        <color indexed="8"/>
        <rFont val="Arial Narrow"/>
        <family val="2"/>
      </rPr>
      <t>(spec.zapr.mase 18-20 kg/m</t>
    </r>
    <r>
      <rPr>
        <sz val="8"/>
        <color indexed="8"/>
        <rFont val="Arial Narrow"/>
        <family val="2"/>
      </rPr>
      <t>3</t>
    </r>
    <r>
      <rPr>
        <sz val="12"/>
        <color indexed="8"/>
        <rFont val="Arial Narrow"/>
        <family val="2"/>
      </rPr>
      <t>).</t>
    </r>
  </si>
  <si>
    <t>izolacijska spužvica 3-5mm,.).</t>
  </si>
  <si>
    <t xml:space="preserve">Nabavka materijala,doprema te obrada "špaletni" na novougrađenoj </t>
  </si>
  <si>
    <t>vanjskoj stolariji,u PCM 1:2:6.Nakon obrade nanijeti poludisperzivnu</t>
  </si>
  <si>
    <t>boju 2x.</t>
  </si>
  <si>
    <r>
      <t>Obračun po m</t>
    </r>
    <r>
      <rPr>
        <sz val="8"/>
        <color indexed="8"/>
        <rFont val="Arial Narrow"/>
        <family val="2"/>
      </rPr>
      <t>1</t>
    </r>
    <r>
      <rPr>
        <sz val="12"/>
        <color indexed="8"/>
        <rFont val="Arial Narrow"/>
        <family val="2"/>
      </rPr>
      <t>.</t>
    </r>
  </si>
  <si>
    <t>Nabavka materijala,doprema, te ugradnja unutarnje mineralne</t>
  </si>
  <si>
    <t>strukturalne završne žbuke ( tkz "unutarnja fasada") 1,5- 2,0 mm,</t>
  </si>
  <si>
    <t>sa predhodnim nanošenjem emulzije.</t>
  </si>
  <si>
    <t>Opis</t>
  </si>
  <si>
    <t>Gradačac</t>
  </si>
  <si>
    <t>Zenica</t>
  </si>
  <si>
    <t>Lukavac</t>
  </si>
  <si>
    <t>Cijena sa uračunatim PDV-om</t>
  </si>
  <si>
    <t>UKUPNO</t>
  </si>
  <si>
    <t>Cijena sa PDV-OM</t>
  </si>
  <si>
    <t>Ukupno</t>
  </si>
  <si>
    <t>Jedinica mjere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</si>
</sst>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;[Red]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i/>
      <sz val="12"/>
      <color indexed="8"/>
      <name val="Arial Narrow"/>
      <family val="2"/>
    </font>
    <font>
      <i/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Leelawadee"/>
      <family val="2"/>
    </font>
    <font>
      <sz val="14"/>
      <color indexed="8"/>
      <name val="Leelawadee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Leelawadee"/>
      <family val="2"/>
    </font>
    <font>
      <sz val="14"/>
      <color theme="1"/>
      <name val="Leelawadee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2"/>
      <color theme="1"/>
      <name val="Arial Narrow"/>
      <family val="2"/>
    </font>
    <font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7" fillId="5" borderId="11" xfId="0" applyFont="1" applyFill="1" applyBorder="1" applyAlignment="1">
      <alignment/>
    </xf>
    <xf numFmtId="0" fontId="47" fillId="5" borderId="11" xfId="0" applyFont="1" applyFill="1" applyBorder="1" applyAlignment="1">
      <alignment wrapText="1"/>
    </xf>
    <xf numFmtId="4" fontId="47" fillId="5" borderId="11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4" fontId="48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48" fillId="0" borderId="16" xfId="0" applyFont="1" applyBorder="1" applyAlignment="1">
      <alignment/>
    </xf>
    <xf numFmtId="0" fontId="48" fillId="0" borderId="15" xfId="0" applyFont="1" applyBorder="1" applyAlignment="1">
      <alignment/>
    </xf>
    <xf numFmtId="4" fontId="48" fillId="0" borderId="17" xfId="0" applyNumberFormat="1" applyFont="1" applyBorder="1" applyAlignment="1">
      <alignment/>
    </xf>
    <xf numFmtId="0" fontId="47" fillId="13" borderId="0" xfId="0" applyFont="1" applyFill="1" applyBorder="1" applyAlignment="1">
      <alignment horizontal="center"/>
    </xf>
    <xf numFmtId="4" fontId="47" fillId="13" borderId="0" xfId="0" applyNumberFormat="1" applyFont="1" applyFill="1" applyBorder="1" applyAlignment="1">
      <alignment horizontal="center"/>
    </xf>
    <xf numFmtId="4" fontId="43" fillId="13" borderId="15" xfId="0" applyNumberFormat="1" applyFont="1" applyFill="1" applyBorder="1" applyAlignment="1">
      <alignment horizontal="center"/>
    </xf>
    <xf numFmtId="4" fontId="47" fillId="5" borderId="18" xfId="0" applyNumberFormat="1" applyFont="1" applyFill="1" applyBorder="1" applyAlignment="1">
      <alignment/>
    </xf>
    <xf numFmtId="4" fontId="47" fillId="5" borderId="15" xfId="0" applyNumberFormat="1" applyFont="1" applyFill="1" applyBorder="1" applyAlignment="1">
      <alignment/>
    </xf>
    <xf numFmtId="0" fontId="48" fillId="0" borderId="11" xfId="0" applyFont="1" applyBorder="1" applyAlignment="1">
      <alignment/>
    </xf>
    <xf numFmtId="4" fontId="48" fillId="0" borderId="0" xfId="0" applyNumberFormat="1" applyFont="1" applyAlignment="1">
      <alignment/>
    </xf>
    <xf numFmtId="4" fontId="47" fillId="5" borderId="11" xfId="0" applyNumberFormat="1" applyFont="1" applyFill="1" applyBorder="1" applyAlignment="1">
      <alignment wrapText="1"/>
    </xf>
    <xf numFmtId="0" fontId="48" fillId="0" borderId="19" xfId="0" applyFont="1" applyBorder="1" applyAlignment="1">
      <alignment/>
    </xf>
    <xf numFmtId="4" fontId="48" fillId="0" borderId="20" xfId="0" applyNumberFormat="1" applyFont="1" applyBorder="1" applyAlignment="1">
      <alignment/>
    </xf>
    <xf numFmtId="4" fontId="48" fillId="0" borderId="18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12" xfId="0" applyFont="1" applyBorder="1" applyAlignment="1">
      <alignment/>
    </xf>
    <xf numFmtId="4" fontId="49" fillId="0" borderId="0" xfId="0" applyNumberFormat="1" applyFont="1" applyBorder="1" applyAlignment="1">
      <alignment/>
    </xf>
    <xf numFmtId="0" fontId="50" fillId="0" borderId="13" xfId="0" applyFont="1" applyBorder="1" applyAlignment="1">
      <alignment/>
    </xf>
    <xf numFmtId="0" fontId="49" fillId="0" borderId="15" xfId="0" applyFont="1" applyBorder="1" applyAlignment="1">
      <alignment/>
    </xf>
    <xf numFmtId="4" fontId="49" fillId="0" borderId="17" xfId="0" applyNumberFormat="1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0" xfId="0" applyFont="1" applyBorder="1" applyAlignment="1">
      <alignment/>
    </xf>
    <xf numFmtId="0" fontId="43" fillId="33" borderId="22" xfId="0" applyFont="1" applyFill="1" applyBorder="1" applyAlignment="1">
      <alignment/>
    </xf>
    <xf numFmtId="0" fontId="43" fillId="33" borderId="23" xfId="0" applyFont="1" applyFill="1" applyBorder="1" applyAlignment="1">
      <alignment/>
    </xf>
    <xf numFmtId="0" fontId="43" fillId="33" borderId="24" xfId="0" applyFont="1" applyFill="1" applyBorder="1" applyAlignment="1">
      <alignment/>
    </xf>
    <xf numFmtId="0" fontId="43" fillId="33" borderId="25" xfId="0" applyFont="1" applyFill="1" applyBorder="1" applyAlignment="1">
      <alignment/>
    </xf>
    <xf numFmtId="4" fontId="43" fillId="33" borderId="26" xfId="0" applyNumberFormat="1" applyFont="1" applyFill="1" applyBorder="1" applyAlignment="1">
      <alignment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48" fillId="0" borderId="12" xfId="0" applyFont="1" applyFill="1" applyBorder="1" applyAlignment="1">
      <alignment/>
    </xf>
    <xf numFmtId="0" fontId="52" fillId="0" borderId="12" xfId="0" applyFont="1" applyBorder="1" applyAlignment="1">
      <alignment/>
    </xf>
    <xf numFmtId="0" fontId="47" fillId="0" borderId="13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51" fillId="0" borderId="13" xfId="0" applyFont="1" applyBorder="1" applyAlignment="1">
      <alignment/>
    </xf>
    <xf numFmtId="0" fontId="51" fillId="0" borderId="11" xfId="0" applyFont="1" applyBorder="1" applyAlignment="1">
      <alignment/>
    </xf>
    <xf numFmtId="0" fontId="48" fillId="0" borderId="0" xfId="0" applyFont="1" applyAlignment="1">
      <alignment/>
    </xf>
    <xf numFmtId="4" fontId="43" fillId="33" borderId="23" xfId="0" applyNumberFormat="1" applyFont="1" applyFill="1" applyBorder="1" applyAlignment="1">
      <alignment/>
    </xf>
    <xf numFmtId="4" fontId="43" fillId="33" borderId="25" xfId="0" applyNumberFormat="1" applyFont="1" applyFill="1" applyBorder="1" applyAlignment="1">
      <alignment/>
    </xf>
    <xf numFmtId="0" fontId="47" fillId="13" borderId="27" xfId="0" applyFont="1" applyFill="1" applyBorder="1" applyAlignment="1">
      <alignment horizontal="center"/>
    </xf>
    <xf numFmtId="0" fontId="48" fillId="34" borderId="19" xfId="0" applyFont="1" applyFill="1" applyBorder="1" applyAlignment="1">
      <alignment/>
    </xf>
    <xf numFmtId="4" fontId="48" fillId="34" borderId="20" xfId="0" applyNumberFormat="1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4" fontId="48" fillId="34" borderId="14" xfId="0" applyNumberFormat="1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4" fontId="48" fillId="34" borderId="18" xfId="0" applyNumberFormat="1" applyFont="1" applyFill="1" applyBorder="1" applyAlignment="1">
      <alignment/>
    </xf>
    <xf numFmtId="0" fontId="48" fillId="34" borderId="19" xfId="0" applyFont="1" applyFill="1" applyBorder="1" applyAlignment="1">
      <alignment/>
    </xf>
    <xf numFmtId="4" fontId="48" fillId="34" borderId="20" xfId="0" applyNumberFormat="1" applyFont="1" applyFill="1" applyBorder="1" applyAlignment="1">
      <alignment/>
    </xf>
    <xf numFmtId="0" fontId="48" fillId="34" borderId="13" xfId="0" applyFont="1" applyFill="1" applyBorder="1" applyAlignment="1">
      <alignment/>
    </xf>
    <xf numFmtId="4" fontId="48" fillId="34" borderId="14" xfId="0" applyNumberFormat="1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4" fontId="43" fillId="33" borderId="22" xfId="0" applyNumberFormat="1" applyFont="1" applyFill="1" applyBorder="1" applyAlignment="1">
      <alignment/>
    </xf>
    <xf numFmtId="4" fontId="43" fillId="33" borderId="24" xfId="0" applyNumberFormat="1" applyFont="1" applyFill="1" applyBorder="1" applyAlignment="1">
      <alignment/>
    </xf>
    <xf numFmtId="0" fontId="47" fillId="0" borderId="16" xfId="0" applyFont="1" applyFill="1" applyBorder="1" applyAlignment="1">
      <alignment/>
    </xf>
    <xf numFmtId="4" fontId="49" fillId="0" borderId="27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15" xfId="0" applyFont="1" applyFill="1" applyBorder="1" applyAlignment="1">
      <alignment/>
    </xf>
    <xf numFmtId="9" fontId="48" fillId="0" borderId="12" xfId="57" applyFont="1" applyBorder="1" applyAlignment="1">
      <alignment/>
    </xf>
    <xf numFmtId="4" fontId="48" fillId="0" borderId="0" xfId="57" applyNumberFormat="1" applyFont="1" applyAlignment="1">
      <alignment/>
    </xf>
    <xf numFmtId="9" fontId="48" fillId="0" borderId="13" xfId="57" applyFont="1" applyBorder="1" applyAlignment="1">
      <alignment/>
    </xf>
    <xf numFmtId="0" fontId="48" fillId="0" borderId="21" xfId="0" applyFont="1" applyBorder="1" applyAlignment="1">
      <alignment/>
    </xf>
    <xf numFmtId="0" fontId="0" fillId="0" borderId="15" xfId="0" applyBorder="1" applyAlignment="1">
      <alignment/>
    </xf>
    <xf numFmtId="0" fontId="43" fillId="0" borderId="15" xfId="0" applyFont="1" applyBorder="1" applyAlignment="1">
      <alignment/>
    </xf>
    <xf numFmtId="4" fontId="43" fillId="13" borderId="15" xfId="0" applyNumberFormat="1" applyFont="1" applyFill="1" applyBorder="1" applyAlignment="1">
      <alignment/>
    </xf>
    <xf numFmtId="4" fontId="43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43" fillId="13" borderId="15" xfId="0" applyNumberFormat="1" applyFont="1" applyFill="1" applyBorder="1" applyAlignment="1">
      <alignment wrapText="1"/>
    </xf>
    <xf numFmtId="0" fontId="43" fillId="33" borderId="28" xfId="0" applyFont="1" applyFill="1" applyBorder="1" applyAlignment="1">
      <alignment/>
    </xf>
    <xf numFmtId="0" fontId="43" fillId="33" borderId="28" xfId="0" applyFont="1" applyFill="1" applyBorder="1" applyAlignment="1">
      <alignment wrapText="1"/>
    </xf>
    <xf numFmtId="4" fontId="43" fillId="33" borderId="28" xfId="0" applyNumberFormat="1" applyFont="1" applyFill="1" applyBorder="1" applyAlignment="1">
      <alignment/>
    </xf>
    <xf numFmtId="4" fontId="43" fillId="33" borderId="28" xfId="0" applyNumberFormat="1" applyFont="1" applyFill="1" applyBorder="1" applyAlignment="1">
      <alignment wrapText="1"/>
    </xf>
    <xf numFmtId="0" fontId="43" fillId="33" borderId="22" xfId="0" applyFont="1" applyFill="1" applyBorder="1" applyAlignment="1">
      <alignment horizontal="center" wrapText="1"/>
    </xf>
    <xf numFmtId="0" fontId="43" fillId="33" borderId="24" xfId="0" applyFont="1" applyFill="1" applyBorder="1" applyAlignment="1">
      <alignment horizontal="center" wrapText="1"/>
    </xf>
    <xf numFmtId="0" fontId="4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redmjeri-objekti-na-raznim-lokacijama-Islamic-relie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ačac"/>
      <sheetName val="Ilijaš"/>
      <sheetName val="Vratnik"/>
      <sheetName val="Zenica"/>
      <sheetName val="Hrasnica"/>
      <sheetName val="Srebrenica"/>
      <sheetName val="Lukavac"/>
      <sheetName val="Kladanj"/>
      <sheetName val="Pazarić"/>
      <sheetName val="Višegrad"/>
      <sheetName val="rekapitulaci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G32" sqref="G32"/>
    </sheetView>
  </sheetViews>
  <sheetFormatPr defaultColWidth="9.140625" defaultRowHeight="15"/>
  <cols>
    <col min="2" max="2" width="58.8515625" style="0" customWidth="1"/>
  </cols>
  <sheetData>
    <row r="1" spans="1:6" ht="18.75" thickBot="1">
      <c r="A1" s="1" t="s">
        <v>0</v>
      </c>
      <c r="B1" s="1"/>
      <c r="C1" s="2"/>
      <c r="D1" s="3"/>
      <c r="E1" s="3"/>
      <c r="F1" s="3"/>
    </row>
    <row r="2" spans="1:6" ht="30.75" thickBot="1">
      <c r="A2" s="90" t="s">
        <v>1</v>
      </c>
      <c r="B2" s="91" t="s">
        <v>2</v>
      </c>
      <c r="C2" s="90" t="s">
        <v>3</v>
      </c>
      <c r="D2" s="92" t="s">
        <v>4</v>
      </c>
      <c r="E2" s="93" t="s">
        <v>152</v>
      </c>
      <c r="F2" s="92" t="s">
        <v>153</v>
      </c>
    </row>
    <row r="3" spans="1:6" ht="15.75" thickBot="1">
      <c r="A3" s="44"/>
      <c r="B3" s="45" t="s">
        <v>102</v>
      </c>
      <c r="C3" s="45" t="s">
        <v>76</v>
      </c>
      <c r="D3" s="46"/>
      <c r="E3" s="44"/>
      <c r="F3" s="45"/>
    </row>
    <row r="4" spans="1:6" ht="15">
      <c r="A4" s="4"/>
      <c r="B4" s="4"/>
      <c r="C4" s="4"/>
      <c r="D4" s="5"/>
      <c r="E4" s="12"/>
      <c r="F4" s="12"/>
    </row>
    <row r="5" spans="1:6" ht="15.75">
      <c r="A5" s="7" t="s">
        <v>7</v>
      </c>
      <c r="B5" s="7" t="s">
        <v>77</v>
      </c>
      <c r="C5" s="7"/>
      <c r="D5" s="23"/>
      <c r="E5" s="23"/>
      <c r="F5" s="23"/>
    </row>
    <row r="6" spans="1:6" ht="15.75">
      <c r="A6" s="9" t="s">
        <v>8</v>
      </c>
      <c r="B6" s="10" t="s">
        <v>103</v>
      </c>
      <c r="C6" s="10"/>
      <c r="D6" s="11"/>
      <c r="E6" s="12"/>
      <c r="F6" s="12"/>
    </row>
    <row r="7" spans="1:6" ht="15.75">
      <c r="A7" s="9"/>
      <c r="B7" s="10" t="s">
        <v>104</v>
      </c>
      <c r="C7" s="10"/>
      <c r="D7" s="11"/>
      <c r="E7" s="12"/>
      <c r="F7" s="12"/>
    </row>
    <row r="8" spans="1:6" ht="15.75">
      <c r="A8" s="9"/>
      <c r="B8" s="10" t="s">
        <v>105</v>
      </c>
      <c r="C8" s="10"/>
      <c r="D8" s="11"/>
      <c r="E8" s="12"/>
      <c r="F8" s="12"/>
    </row>
    <row r="9" spans="1:6" ht="15.75">
      <c r="A9" s="10"/>
      <c r="B9" s="10" t="s">
        <v>95</v>
      </c>
      <c r="C9" s="10" t="s">
        <v>19</v>
      </c>
      <c r="D9" s="11">
        <v>98.73</v>
      </c>
      <c r="E9" s="12"/>
      <c r="F9" s="12">
        <f>+E9*D9</f>
        <v>0</v>
      </c>
    </row>
    <row r="10" spans="1:6" ht="15.75">
      <c r="A10" s="14"/>
      <c r="B10" s="14"/>
      <c r="C10" s="14"/>
      <c r="D10" s="15"/>
      <c r="E10" s="12"/>
      <c r="F10" s="12"/>
    </row>
    <row r="11" spans="1:6" ht="15.75">
      <c r="A11" s="9" t="s">
        <v>10</v>
      </c>
      <c r="B11" s="10" t="s">
        <v>106</v>
      </c>
      <c r="C11" s="10"/>
      <c r="D11" s="11"/>
      <c r="E11" s="12"/>
      <c r="F11" s="12"/>
    </row>
    <row r="12" spans="1:6" ht="15.75">
      <c r="A12" s="9"/>
      <c r="B12" s="10" t="s">
        <v>107</v>
      </c>
      <c r="C12" s="10"/>
      <c r="D12" s="11"/>
      <c r="E12" s="12"/>
      <c r="F12" s="12"/>
    </row>
    <row r="13" spans="1:6" ht="15.75">
      <c r="A13" s="21"/>
      <c r="B13" s="21" t="s">
        <v>108</v>
      </c>
      <c r="C13" s="21" t="s">
        <v>9</v>
      </c>
      <c r="D13" s="26">
        <v>0.61</v>
      </c>
      <c r="E13" s="12"/>
      <c r="F13" s="12">
        <f>+E13*D13</f>
        <v>0</v>
      </c>
    </row>
    <row r="14" spans="1:6" ht="15.75">
      <c r="A14" s="16"/>
      <c r="B14" s="16" t="s">
        <v>79</v>
      </c>
      <c r="C14" s="16"/>
      <c r="D14" s="17"/>
      <c r="E14" s="18"/>
      <c r="F14" s="18">
        <f>SUM(F9:F13)</f>
        <v>0</v>
      </c>
    </row>
    <row r="15" spans="1:6" ht="15.75">
      <c r="A15" s="7" t="s">
        <v>12</v>
      </c>
      <c r="B15" s="7" t="s">
        <v>17</v>
      </c>
      <c r="C15" s="7"/>
      <c r="D15" s="23"/>
      <c r="E15" s="23"/>
      <c r="F15" s="23"/>
    </row>
    <row r="16" spans="1:6" ht="15.75">
      <c r="A16" s="59" t="s">
        <v>8</v>
      </c>
      <c r="B16" s="59" t="s">
        <v>109</v>
      </c>
      <c r="C16" s="59"/>
      <c r="D16" s="60"/>
      <c r="E16" s="12"/>
      <c r="F16" s="12"/>
    </row>
    <row r="17" spans="1:6" ht="15.75">
      <c r="A17" s="61"/>
      <c r="B17" s="61" t="s">
        <v>110</v>
      </c>
      <c r="C17" s="62"/>
      <c r="D17" s="63"/>
      <c r="E17" s="12"/>
      <c r="F17" s="12"/>
    </row>
    <row r="18" spans="1:6" ht="15.75">
      <c r="A18" s="64"/>
      <c r="B18" s="65" t="s">
        <v>111</v>
      </c>
      <c r="C18" s="66" t="s">
        <v>9</v>
      </c>
      <c r="D18" s="67">
        <v>3.82</v>
      </c>
      <c r="E18" s="12"/>
      <c r="F18" s="12">
        <f>+E18*D18</f>
        <v>0</v>
      </c>
    </row>
    <row r="19" spans="1:6" ht="15.75">
      <c r="A19" s="16"/>
      <c r="B19" s="16" t="s">
        <v>112</v>
      </c>
      <c r="C19" s="16"/>
      <c r="D19" s="17"/>
      <c r="E19" s="18"/>
      <c r="F19" s="18">
        <f>SUM(F18)</f>
        <v>0</v>
      </c>
    </row>
    <row r="20" spans="1:6" ht="15.75">
      <c r="A20" s="7" t="s">
        <v>16</v>
      </c>
      <c r="B20" s="7" t="s">
        <v>87</v>
      </c>
      <c r="C20" s="7"/>
      <c r="D20" s="23"/>
      <c r="E20" s="23"/>
      <c r="F20" s="23"/>
    </row>
    <row r="21" spans="1:6" ht="15.75">
      <c r="A21" s="59" t="s">
        <v>8</v>
      </c>
      <c r="B21" s="68" t="s">
        <v>26</v>
      </c>
      <c r="C21" s="68"/>
      <c r="D21" s="69"/>
      <c r="E21" s="12"/>
      <c r="F21" s="12"/>
    </row>
    <row r="22" spans="1:6" ht="15.75">
      <c r="A22" s="61"/>
      <c r="B22" s="70" t="s">
        <v>113</v>
      </c>
      <c r="C22" s="70"/>
      <c r="D22" s="71"/>
      <c r="E22" s="12"/>
      <c r="F22" s="12"/>
    </row>
    <row r="23" spans="1:6" ht="15.75">
      <c r="A23" s="61"/>
      <c r="B23" s="72" t="s">
        <v>114</v>
      </c>
      <c r="C23" s="70"/>
      <c r="D23" s="71"/>
      <c r="E23" s="12"/>
      <c r="F23" s="12"/>
    </row>
    <row r="24" spans="1:6" ht="15.75">
      <c r="A24" s="64"/>
      <c r="B24" s="73" t="s">
        <v>27</v>
      </c>
      <c r="C24" s="66" t="s">
        <v>19</v>
      </c>
      <c r="D24" s="67">
        <v>111.55</v>
      </c>
      <c r="E24" s="12"/>
      <c r="F24" s="12">
        <f>+E24*D24</f>
        <v>0</v>
      </c>
    </row>
    <row r="25" spans="1:6" ht="15.75">
      <c r="A25" s="61"/>
      <c r="B25" s="62"/>
      <c r="C25" s="61"/>
      <c r="D25" s="63"/>
      <c r="E25" s="12"/>
      <c r="F25" s="12"/>
    </row>
    <row r="26" spans="1:6" ht="15.75">
      <c r="A26" s="24" t="s">
        <v>10</v>
      </c>
      <c r="B26" s="24" t="s">
        <v>28</v>
      </c>
      <c r="C26" s="24"/>
      <c r="D26" s="25"/>
      <c r="E26" s="12"/>
      <c r="F26" s="12"/>
    </row>
    <row r="27" spans="1:6" ht="15.75">
      <c r="A27" s="10"/>
      <c r="B27" s="10" t="s">
        <v>88</v>
      </c>
      <c r="C27" s="10"/>
      <c r="D27" s="11"/>
      <c r="E27" s="12"/>
      <c r="F27" s="12"/>
    </row>
    <row r="28" spans="1:6" ht="15.75">
      <c r="A28" s="10"/>
      <c r="B28" s="10" t="s">
        <v>97</v>
      </c>
      <c r="C28" s="10"/>
      <c r="D28" s="11"/>
      <c r="E28" s="12"/>
      <c r="F28" s="12"/>
    </row>
    <row r="29" spans="1:6" ht="15.75">
      <c r="A29" s="10"/>
      <c r="B29" s="21" t="s">
        <v>32</v>
      </c>
      <c r="C29" s="10" t="s">
        <v>19</v>
      </c>
      <c r="D29" s="11">
        <v>90</v>
      </c>
      <c r="E29" s="12"/>
      <c r="F29" s="12">
        <f>+E29*D29</f>
        <v>0</v>
      </c>
    </row>
    <row r="30" spans="1:6" ht="15.75">
      <c r="A30" s="14"/>
      <c r="B30" s="21"/>
      <c r="C30" s="14"/>
      <c r="D30" s="15"/>
      <c r="E30" s="12"/>
      <c r="F30" s="12"/>
    </row>
    <row r="31" spans="1:6" ht="15.75">
      <c r="A31" s="10" t="s">
        <v>11</v>
      </c>
      <c r="B31" s="10" t="s">
        <v>29</v>
      </c>
      <c r="C31" s="10"/>
      <c r="D31" s="11"/>
      <c r="E31" s="12"/>
      <c r="F31" s="12"/>
    </row>
    <row r="32" spans="1:6" ht="15.75">
      <c r="A32" s="10"/>
      <c r="B32" s="10" t="s">
        <v>96</v>
      </c>
      <c r="C32" s="10" t="s">
        <v>19</v>
      </c>
      <c r="D32" s="11">
        <v>125.2</v>
      </c>
      <c r="E32" s="12"/>
      <c r="F32" s="12">
        <f>+E32*D32</f>
        <v>0</v>
      </c>
    </row>
    <row r="33" spans="1:6" ht="15.75">
      <c r="A33" s="14"/>
      <c r="B33" s="14"/>
      <c r="C33" s="14"/>
      <c r="D33" s="15"/>
      <c r="E33" s="12"/>
      <c r="F33" s="12"/>
    </row>
    <row r="34" spans="1:6" ht="15.75">
      <c r="A34" s="10" t="s">
        <v>13</v>
      </c>
      <c r="B34" s="9" t="s">
        <v>30</v>
      </c>
      <c r="C34" s="10"/>
      <c r="D34" s="11"/>
      <c r="E34" s="12"/>
      <c r="F34" s="12"/>
    </row>
    <row r="35" spans="1:6" ht="15.75">
      <c r="A35" s="10"/>
      <c r="B35" s="10" t="s">
        <v>31</v>
      </c>
      <c r="C35" s="10"/>
      <c r="D35" s="11"/>
      <c r="E35" s="12"/>
      <c r="F35" s="12"/>
    </row>
    <row r="36" spans="1:6" ht="15.75">
      <c r="A36" s="10"/>
      <c r="B36" s="10" t="s">
        <v>32</v>
      </c>
      <c r="C36" s="10" t="s">
        <v>19</v>
      </c>
      <c r="D36" s="11">
        <v>125.2</v>
      </c>
      <c r="E36" s="12"/>
      <c r="F36" s="12">
        <f>+E36*D36</f>
        <v>0</v>
      </c>
    </row>
    <row r="37" spans="1:6" ht="15.75">
      <c r="A37" s="14"/>
      <c r="B37" s="14"/>
      <c r="C37" s="14"/>
      <c r="D37" s="15"/>
      <c r="E37" s="12"/>
      <c r="F37" s="12"/>
    </row>
    <row r="38" spans="1:6" ht="15.75">
      <c r="A38" s="10" t="s">
        <v>14</v>
      </c>
      <c r="B38" s="10" t="s">
        <v>33</v>
      </c>
      <c r="C38" s="10"/>
      <c r="D38" s="11"/>
      <c r="E38" s="12"/>
      <c r="F38" s="12"/>
    </row>
    <row r="39" spans="1:6" ht="15.75">
      <c r="A39" s="10"/>
      <c r="B39" s="10" t="s">
        <v>98</v>
      </c>
      <c r="C39" s="10"/>
      <c r="D39" s="11"/>
      <c r="E39" s="12"/>
      <c r="F39" s="12"/>
    </row>
    <row r="40" spans="1:6" ht="15.75">
      <c r="A40" s="10"/>
      <c r="B40" s="10" t="s">
        <v>99</v>
      </c>
      <c r="C40" s="10" t="s">
        <v>22</v>
      </c>
      <c r="D40" s="11">
        <v>11.5</v>
      </c>
      <c r="E40" s="12"/>
      <c r="F40" s="12">
        <f>+E40*D40</f>
        <v>0</v>
      </c>
    </row>
    <row r="41" spans="1:6" ht="15.75">
      <c r="A41" s="14"/>
      <c r="B41" s="14"/>
      <c r="C41" s="14"/>
      <c r="D41" s="15"/>
      <c r="E41" s="12"/>
      <c r="F41" s="12"/>
    </row>
    <row r="42" spans="1:6" ht="15.75">
      <c r="A42" s="10" t="s">
        <v>15</v>
      </c>
      <c r="B42" s="10" t="s">
        <v>34</v>
      </c>
      <c r="C42" s="10"/>
      <c r="D42" s="11"/>
      <c r="E42" s="12"/>
      <c r="F42" s="12"/>
    </row>
    <row r="43" spans="1:6" ht="15.75">
      <c r="A43" s="10"/>
      <c r="B43" s="10" t="s">
        <v>100</v>
      </c>
      <c r="C43" s="10"/>
      <c r="D43" s="11"/>
      <c r="E43" s="12"/>
      <c r="F43" s="12"/>
    </row>
    <row r="44" spans="1:6" ht="15.75">
      <c r="A44" s="21"/>
      <c r="B44" s="21" t="s">
        <v>32</v>
      </c>
      <c r="C44" s="21" t="s">
        <v>19</v>
      </c>
      <c r="D44" s="26">
        <v>35.2</v>
      </c>
      <c r="E44" s="12"/>
      <c r="F44" s="12">
        <f>+E44*D44</f>
        <v>0</v>
      </c>
    </row>
    <row r="45" spans="1:6" ht="15.75">
      <c r="A45" s="16"/>
      <c r="B45" s="16" t="s">
        <v>115</v>
      </c>
      <c r="C45" s="16"/>
      <c r="D45" s="17"/>
      <c r="E45" s="18"/>
      <c r="F45" s="18">
        <f>SUM(F20:F44)</f>
        <v>0</v>
      </c>
    </row>
    <row r="46" spans="1:6" ht="15.75">
      <c r="A46" s="7" t="s">
        <v>25</v>
      </c>
      <c r="B46" s="7" t="s">
        <v>69</v>
      </c>
      <c r="C46" s="7"/>
      <c r="D46" s="23"/>
      <c r="E46" s="23"/>
      <c r="F46" s="23"/>
    </row>
    <row r="47" spans="1:6" ht="15.75">
      <c r="A47" s="9" t="s">
        <v>18</v>
      </c>
      <c r="B47" s="10" t="s">
        <v>91</v>
      </c>
      <c r="C47" s="9"/>
      <c r="D47" s="27"/>
      <c r="E47" s="12"/>
      <c r="F47" s="12"/>
    </row>
    <row r="48" spans="1:6" ht="15.75">
      <c r="A48" s="9"/>
      <c r="B48" s="10" t="s">
        <v>116</v>
      </c>
      <c r="C48" s="9"/>
      <c r="D48" s="27"/>
      <c r="E48" s="12"/>
      <c r="F48" s="12"/>
    </row>
    <row r="49" spans="1:6" ht="15.75">
      <c r="A49" s="9"/>
      <c r="B49" s="10"/>
      <c r="C49" s="9"/>
      <c r="D49" s="27"/>
      <c r="E49" s="12"/>
      <c r="F49" s="12"/>
    </row>
    <row r="50" spans="1:6" ht="15.75">
      <c r="A50" s="9"/>
      <c r="B50" s="47" t="s">
        <v>70</v>
      </c>
      <c r="C50" s="9" t="s">
        <v>22</v>
      </c>
      <c r="D50" s="27">
        <v>23</v>
      </c>
      <c r="E50" s="12"/>
      <c r="F50" s="12">
        <f>+E50*D50</f>
        <v>0</v>
      </c>
    </row>
    <row r="51" spans="1:6" ht="15.75">
      <c r="A51" s="9"/>
      <c r="B51" s="47" t="s">
        <v>71</v>
      </c>
      <c r="C51" s="9" t="s">
        <v>22</v>
      </c>
      <c r="D51" s="27">
        <v>5.8</v>
      </c>
      <c r="E51" s="12"/>
      <c r="F51" s="12">
        <f>+E51*D51</f>
        <v>0</v>
      </c>
    </row>
    <row r="52" spans="1:6" ht="15.75">
      <c r="A52" s="9"/>
      <c r="B52" s="47" t="s">
        <v>117</v>
      </c>
      <c r="C52" s="9" t="s">
        <v>44</v>
      </c>
      <c r="D52" s="27">
        <v>1</v>
      </c>
      <c r="E52" s="12"/>
      <c r="F52" s="12">
        <f>+E52*D52</f>
        <v>0</v>
      </c>
    </row>
    <row r="53" spans="1:6" ht="15.75">
      <c r="A53" s="9"/>
      <c r="B53" s="47" t="s">
        <v>72</v>
      </c>
      <c r="C53" s="9" t="s">
        <v>22</v>
      </c>
      <c r="D53" s="27">
        <v>21.77</v>
      </c>
      <c r="E53" s="12"/>
      <c r="F53" s="12">
        <f>+E53*D53</f>
        <v>0</v>
      </c>
    </row>
    <row r="54" spans="1:6" ht="15.75">
      <c r="A54" s="21"/>
      <c r="B54" s="21" t="s">
        <v>101</v>
      </c>
      <c r="C54" s="21"/>
      <c r="D54" s="26"/>
      <c r="E54" s="12"/>
      <c r="F54" s="12">
        <f>SUM(F50:F53)</f>
        <v>0</v>
      </c>
    </row>
    <row r="55" spans="1:6" ht="15.75">
      <c r="A55" s="16"/>
      <c r="B55" s="16" t="s">
        <v>92</v>
      </c>
      <c r="C55" s="16"/>
      <c r="D55" s="17"/>
      <c r="E55" s="18"/>
      <c r="F55" s="18">
        <f>SUM(F50:F54)</f>
        <v>0</v>
      </c>
    </row>
    <row r="56" spans="1:6" ht="15.75">
      <c r="A56" s="41"/>
      <c r="B56" s="41"/>
      <c r="C56" s="41"/>
      <c r="D56" s="22"/>
      <c r="E56" s="3"/>
      <c r="F56" s="18">
        <f>+F55+F45+F19+F14</f>
        <v>0</v>
      </c>
    </row>
    <row r="57" spans="4:6" ht="15">
      <c r="D57" s="3"/>
      <c r="E57" s="3"/>
      <c r="F57" s="3"/>
    </row>
    <row r="62" spans="1:6" ht="15.75">
      <c r="A62" s="41"/>
      <c r="B62" s="41"/>
      <c r="C62" s="41"/>
      <c r="D62" s="22"/>
      <c r="E62" s="3"/>
      <c r="F62" s="3"/>
    </row>
    <row r="63" spans="1:6" ht="15.75">
      <c r="A63" s="41"/>
      <c r="B63" s="41"/>
      <c r="C63" s="41"/>
      <c r="D63" s="22"/>
      <c r="E63" s="3"/>
      <c r="F6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:F89"/>
    </sheetView>
  </sheetViews>
  <sheetFormatPr defaultColWidth="9.140625" defaultRowHeight="15"/>
  <cols>
    <col min="2" max="2" width="58.8515625" style="0" customWidth="1"/>
  </cols>
  <sheetData>
    <row r="1" spans="1:6" ht="18.75" thickBot="1">
      <c r="A1" s="1" t="s">
        <v>0</v>
      </c>
      <c r="B1" s="1"/>
      <c r="C1" s="2"/>
      <c r="D1" s="3"/>
      <c r="E1" s="3"/>
      <c r="F1" s="3"/>
    </row>
    <row r="2" spans="1:6" ht="30.75" thickBot="1">
      <c r="A2" s="90" t="s">
        <v>1</v>
      </c>
      <c r="B2" s="91" t="s">
        <v>2</v>
      </c>
      <c r="C2" s="94" t="s">
        <v>154</v>
      </c>
      <c r="D2" s="92" t="s">
        <v>4</v>
      </c>
      <c r="E2" s="93" t="s">
        <v>152</v>
      </c>
      <c r="F2" s="92" t="s">
        <v>153</v>
      </c>
    </row>
    <row r="3" spans="1:6" ht="15.75" thickBot="1">
      <c r="A3" s="44"/>
      <c r="B3" s="45" t="s">
        <v>129</v>
      </c>
      <c r="C3" s="95"/>
      <c r="D3" s="57"/>
      <c r="E3" s="57"/>
      <c r="F3" s="57"/>
    </row>
    <row r="4" spans="1:6" ht="15">
      <c r="A4" s="4"/>
      <c r="B4" s="4"/>
      <c r="C4" s="4"/>
      <c r="D4" s="5"/>
      <c r="E4" s="3"/>
      <c r="F4" s="3"/>
    </row>
    <row r="5" spans="1:6" ht="15.75">
      <c r="A5" s="6" t="s">
        <v>7</v>
      </c>
      <c r="B5" s="6" t="s">
        <v>77</v>
      </c>
      <c r="C5" s="6"/>
      <c r="D5" s="19"/>
      <c r="E5" s="20"/>
      <c r="F5" s="20"/>
    </row>
    <row r="6" spans="1:6" ht="15.75">
      <c r="A6" s="9" t="s">
        <v>8</v>
      </c>
      <c r="B6" s="10" t="s">
        <v>78</v>
      </c>
      <c r="C6" s="10"/>
      <c r="D6" s="11"/>
      <c r="E6" s="12"/>
      <c r="F6" s="12"/>
    </row>
    <row r="7" spans="1:6" ht="15.75">
      <c r="A7" s="9"/>
      <c r="B7" s="47" t="s">
        <v>130</v>
      </c>
      <c r="C7" s="10" t="s">
        <v>44</v>
      </c>
      <c r="D7" s="11">
        <v>2</v>
      </c>
      <c r="E7" s="12"/>
      <c r="F7" s="12">
        <f>+E7*D7</f>
        <v>0</v>
      </c>
    </row>
    <row r="8" spans="1:6" ht="15.75">
      <c r="A8" s="9"/>
      <c r="B8" s="47" t="s">
        <v>131</v>
      </c>
      <c r="C8" s="10" t="s">
        <v>44</v>
      </c>
      <c r="D8" s="11">
        <v>1</v>
      </c>
      <c r="E8" s="12"/>
      <c r="F8" s="12">
        <f>+E8*D8</f>
        <v>0</v>
      </c>
    </row>
    <row r="9" spans="1:6" ht="15.75">
      <c r="A9" s="9"/>
      <c r="B9" s="47" t="s">
        <v>132</v>
      </c>
      <c r="C9" s="10" t="s">
        <v>44</v>
      </c>
      <c r="D9" s="11">
        <v>1</v>
      </c>
      <c r="E9" s="12"/>
      <c r="F9" s="12">
        <f>+E9*D9</f>
        <v>0</v>
      </c>
    </row>
    <row r="10" spans="1:6" ht="15.75">
      <c r="A10" s="9"/>
      <c r="B10" s="47" t="s">
        <v>133</v>
      </c>
      <c r="C10" s="10" t="s">
        <v>44</v>
      </c>
      <c r="D10" s="11">
        <v>1</v>
      </c>
      <c r="E10" s="12"/>
      <c r="F10" s="12">
        <f>+E10*D10</f>
        <v>0</v>
      </c>
    </row>
    <row r="11" spans="1:6" ht="15.75">
      <c r="A11" s="21"/>
      <c r="B11" s="21" t="s">
        <v>54</v>
      </c>
      <c r="C11" s="21"/>
      <c r="D11" s="26"/>
      <c r="E11" s="12"/>
      <c r="F11" s="12"/>
    </row>
    <row r="12" spans="1:6" ht="15.75">
      <c r="A12" s="16"/>
      <c r="B12" s="16" t="s">
        <v>79</v>
      </c>
      <c r="C12" s="16"/>
      <c r="D12" s="17"/>
      <c r="E12" s="18"/>
      <c r="F12" s="18">
        <f>SUM(F7:F11)</f>
        <v>0</v>
      </c>
    </row>
    <row r="13" spans="1:6" ht="15.75">
      <c r="A13" s="6" t="s">
        <v>12</v>
      </c>
      <c r="B13" s="6" t="s">
        <v>42</v>
      </c>
      <c r="C13" s="6"/>
      <c r="D13" s="19"/>
      <c r="E13" s="20"/>
      <c r="F13" s="20"/>
    </row>
    <row r="14" spans="1:6" ht="15.75">
      <c r="A14" s="9" t="s">
        <v>8</v>
      </c>
      <c r="B14" s="9" t="s">
        <v>123</v>
      </c>
      <c r="C14" s="9"/>
      <c r="D14" s="11"/>
      <c r="E14" s="12"/>
      <c r="F14" s="12"/>
    </row>
    <row r="15" spans="1:6" ht="15.75">
      <c r="A15" s="10"/>
      <c r="B15" s="48" t="s">
        <v>134</v>
      </c>
      <c r="C15" s="9" t="s">
        <v>44</v>
      </c>
      <c r="D15" s="27">
        <v>2</v>
      </c>
      <c r="E15" s="12"/>
      <c r="F15" s="12">
        <f>+E15*D15</f>
        <v>0</v>
      </c>
    </row>
    <row r="16" spans="1:6" ht="15.75">
      <c r="A16" s="10"/>
      <c r="B16" s="9"/>
      <c r="C16" s="9"/>
      <c r="D16" s="27"/>
      <c r="E16" s="12"/>
      <c r="F16" s="12"/>
    </row>
    <row r="17" spans="1:6" ht="16.5">
      <c r="A17" s="28"/>
      <c r="B17" s="50" t="s">
        <v>45</v>
      </c>
      <c r="C17" s="29"/>
      <c r="D17" s="30"/>
      <c r="E17" s="12"/>
      <c r="F17" s="12"/>
    </row>
    <row r="18" spans="1:6" ht="16.5">
      <c r="A18" s="28"/>
      <c r="B18" s="50" t="s">
        <v>46</v>
      </c>
      <c r="C18" s="29"/>
      <c r="D18" s="30"/>
      <c r="E18" s="12"/>
      <c r="F18" s="12"/>
    </row>
    <row r="19" spans="1:6" ht="16.5">
      <c r="A19" s="28"/>
      <c r="B19" s="50" t="s">
        <v>47</v>
      </c>
      <c r="C19" s="29"/>
      <c r="D19" s="30"/>
      <c r="E19" s="12"/>
      <c r="F19" s="12"/>
    </row>
    <row r="20" spans="1:6" ht="16.5">
      <c r="A20" s="28"/>
      <c r="B20" s="50" t="s">
        <v>48</v>
      </c>
      <c r="C20" s="29"/>
      <c r="D20" s="30"/>
      <c r="E20" s="12"/>
      <c r="F20" s="12"/>
    </row>
    <row r="21" spans="1:6" ht="16.5">
      <c r="A21" s="28"/>
      <c r="B21" s="50" t="s">
        <v>49</v>
      </c>
      <c r="C21" s="29"/>
      <c r="D21" s="30"/>
      <c r="E21" s="12"/>
      <c r="F21" s="12"/>
    </row>
    <row r="22" spans="1:6" ht="16.5">
      <c r="A22" s="28"/>
      <c r="B22" s="50" t="s">
        <v>50</v>
      </c>
      <c r="C22" s="29"/>
      <c r="D22" s="30"/>
      <c r="E22" s="12"/>
      <c r="F22" s="12"/>
    </row>
    <row r="23" spans="1:6" ht="16.5">
      <c r="A23" s="28"/>
      <c r="B23" s="50" t="s">
        <v>51</v>
      </c>
      <c r="C23" s="29"/>
      <c r="D23" s="30"/>
      <c r="E23" s="12"/>
      <c r="F23" s="12"/>
    </row>
    <row r="24" spans="1:6" ht="16.5">
      <c r="A24" s="28"/>
      <c r="B24" s="50" t="s">
        <v>52</v>
      </c>
      <c r="C24" s="31"/>
      <c r="D24" s="30"/>
      <c r="E24" s="12"/>
      <c r="F24" s="12"/>
    </row>
    <row r="25" spans="1:6" ht="16.5">
      <c r="A25" s="28"/>
      <c r="B25" s="50" t="s">
        <v>53</v>
      </c>
      <c r="C25" s="31"/>
      <c r="D25" s="30"/>
      <c r="E25" s="12"/>
      <c r="F25" s="12"/>
    </row>
    <row r="26" spans="1:6" ht="16.5">
      <c r="A26" s="28"/>
      <c r="B26" s="78" t="s">
        <v>55</v>
      </c>
      <c r="C26" s="31"/>
      <c r="D26" s="30"/>
      <c r="E26" s="12"/>
      <c r="F26" s="12"/>
    </row>
    <row r="27" spans="1:6" ht="16.5">
      <c r="A27" s="28"/>
      <c r="B27" s="39" t="s">
        <v>54</v>
      </c>
      <c r="C27" s="10"/>
      <c r="D27" s="27"/>
      <c r="E27" s="12"/>
      <c r="F27" s="12"/>
    </row>
    <row r="28" spans="1:6" ht="16.5">
      <c r="A28" s="32"/>
      <c r="B28" s="79"/>
      <c r="C28" s="32"/>
      <c r="D28" s="33"/>
      <c r="E28" s="12"/>
      <c r="F28" s="12"/>
    </row>
    <row r="29" spans="1:6" ht="15.75">
      <c r="A29" s="9" t="s">
        <v>10</v>
      </c>
      <c r="B29" s="9" t="s">
        <v>135</v>
      </c>
      <c r="C29" s="9"/>
      <c r="D29" s="27"/>
      <c r="E29" s="12"/>
      <c r="F29" s="12"/>
    </row>
    <row r="30" spans="1:6" ht="15.75">
      <c r="A30" s="10"/>
      <c r="B30" s="9" t="s">
        <v>43</v>
      </c>
      <c r="C30" s="9"/>
      <c r="D30" s="27"/>
      <c r="E30" s="12"/>
      <c r="F30" s="12"/>
    </row>
    <row r="31" spans="1:6" ht="15.75">
      <c r="A31" s="10"/>
      <c r="B31" s="47" t="s">
        <v>131</v>
      </c>
      <c r="C31" s="10" t="s">
        <v>44</v>
      </c>
      <c r="D31" s="11">
        <v>1</v>
      </c>
      <c r="E31" s="12"/>
      <c r="F31" s="12">
        <f>+E31*D31</f>
        <v>0</v>
      </c>
    </row>
    <row r="32" spans="1:6" ht="15.75">
      <c r="A32" s="10"/>
      <c r="B32" s="47" t="s">
        <v>132</v>
      </c>
      <c r="C32" s="10" t="s">
        <v>44</v>
      </c>
      <c r="D32" s="11">
        <v>1</v>
      </c>
      <c r="E32" s="12"/>
      <c r="F32" s="12">
        <f>+E32*D32</f>
        <v>0</v>
      </c>
    </row>
    <row r="33" spans="1:6" ht="15.75">
      <c r="A33" s="10"/>
      <c r="B33" s="47" t="s">
        <v>133</v>
      </c>
      <c r="C33" s="10" t="s">
        <v>44</v>
      </c>
      <c r="D33" s="11">
        <v>1</v>
      </c>
      <c r="E33" s="12"/>
      <c r="F33" s="12">
        <f>+E33*D33</f>
        <v>0</v>
      </c>
    </row>
    <row r="34" spans="1:6" ht="15.75">
      <c r="A34" s="10"/>
      <c r="B34" s="49"/>
      <c r="C34" s="10"/>
      <c r="D34" s="27"/>
      <c r="E34" s="12"/>
      <c r="F34" s="12"/>
    </row>
    <row r="35" spans="1:6" ht="16.5">
      <c r="A35" s="28"/>
      <c r="B35" s="50" t="s">
        <v>82</v>
      </c>
      <c r="C35" s="34"/>
      <c r="D35" s="30"/>
      <c r="E35" s="12"/>
      <c r="F35" s="12"/>
    </row>
    <row r="36" spans="1:6" ht="16.5">
      <c r="A36" s="28"/>
      <c r="B36" s="50" t="s">
        <v>56</v>
      </c>
      <c r="C36" s="34"/>
      <c r="D36" s="30"/>
      <c r="E36" s="12"/>
      <c r="F36" s="12"/>
    </row>
    <row r="37" spans="1:6" ht="16.5">
      <c r="A37" s="28"/>
      <c r="B37" s="50" t="s">
        <v>57</v>
      </c>
      <c r="C37" s="34"/>
      <c r="D37" s="30"/>
      <c r="E37" s="12"/>
      <c r="F37" s="12"/>
    </row>
    <row r="38" spans="1:6" ht="16.5">
      <c r="A38" s="28"/>
      <c r="B38" s="50" t="s">
        <v>58</v>
      </c>
      <c r="C38" s="34"/>
      <c r="D38" s="30"/>
      <c r="E38" s="12"/>
      <c r="F38" s="12"/>
    </row>
    <row r="39" spans="1:6" ht="16.5">
      <c r="A39" s="28"/>
      <c r="B39" s="50" t="s">
        <v>59</v>
      </c>
      <c r="C39" s="34"/>
      <c r="D39" s="30"/>
      <c r="E39" s="12"/>
      <c r="F39" s="12"/>
    </row>
    <row r="40" spans="1:6" ht="16.5">
      <c r="A40" s="28"/>
      <c r="B40" s="51" t="s">
        <v>55</v>
      </c>
      <c r="C40" s="34"/>
      <c r="D40" s="30"/>
      <c r="E40" s="12"/>
      <c r="F40" s="12"/>
    </row>
    <row r="41" spans="1:6" ht="16.5">
      <c r="A41" s="35"/>
      <c r="B41" s="52" t="s">
        <v>54</v>
      </c>
      <c r="C41" s="36"/>
      <c r="D41" s="37"/>
      <c r="E41" s="12"/>
      <c r="F41" s="12"/>
    </row>
    <row r="42" spans="1:6" ht="15.75">
      <c r="A42" s="16"/>
      <c r="B42" s="16"/>
      <c r="C42" s="16" t="s">
        <v>60</v>
      </c>
      <c r="D42" s="17"/>
      <c r="E42" s="18"/>
      <c r="F42" s="18">
        <f>SUM(F15:F35)</f>
        <v>0</v>
      </c>
    </row>
    <row r="43" spans="1:6" ht="15.75">
      <c r="A43" s="6" t="s">
        <v>16</v>
      </c>
      <c r="B43" s="6" t="s">
        <v>61</v>
      </c>
      <c r="C43" s="6"/>
      <c r="D43" s="19"/>
      <c r="E43" s="20"/>
      <c r="F43" s="20"/>
    </row>
    <row r="44" spans="1:6" ht="15.75">
      <c r="A44" s="9" t="s">
        <v>18</v>
      </c>
      <c r="B44" s="39" t="s">
        <v>62</v>
      </c>
      <c r="C44" s="39"/>
      <c r="D44" s="27"/>
      <c r="E44" s="12"/>
      <c r="F44" s="12"/>
    </row>
    <row r="45" spans="1:6" ht="15.75">
      <c r="A45" s="9"/>
      <c r="B45" s="39" t="s">
        <v>63</v>
      </c>
      <c r="C45" s="39"/>
      <c r="D45" s="27"/>
      <c r="E45" s="12"/>
      <c r="F45" s="12"/>
    </row>
    <row r="46" spans="1:6" ht="15.75">
      <c r="A46" s="9"/>
      <c r="B46" s="39"/>
      <c r="C46" s="39"/>
      <c r="D46" s="27"/>
      <c r="E46" s="12"/>
      <c r="F46" s="12"/>
    </row>
    <row r="47" spans="1:6" ht="15.75">
      <c r="A47" s="9"/>
      <c r="B47" s="48" t="s">
        <v>126</v>
      </c>
      <c r="C47" s="34" t="s">
        <v>19</v>
      </c>
      <c r="D47" s="27">
        <v>18.59</v>
      </c>
      <c r="E47" s="12"/>
      <c r="F47" s="12">
        <f>+E47*D47</f>
        <v>0</v>
      </c>
    </row>
    <row r="48" spans="1:6" ht="15.75">
      <c r="A48" s="9"/>
      <c r="B48" s="39" t="s">
        <v>64</v>
      </c>
      <c r="C48" s="34"/>
      <c r="D48" s="27"/>
      <c r="E48" s="12"/>
      <c r="F48" s="12"/>
    </row>
    <row r="49" spans="1:6" ht="15.75">
      <c r="A49" s="9"/>
      <c r="B49" s="34" t="s">
        <v>127</v>
      </c>
      <c r="C49" s="39"/>
      <c r="D49" s="27"/>
      <c r="E49" s="12"/>
      <c r="F49" s="12"/>
    </row>
    <row r="50" spans="1:6" ht="15.75">
      <c r="A50" s="21"/>
      <c r="B50" s="40" t="s">
        <v>128</v>
      </c>
      <c r="C50" s="40"/>
      <c r="D50" s="26"/>
      <c r="E50" s="12"/>
      <c r="F50" s="12"/>
    </row>
    <row r="51" spans="1:6" ht="15.75">
      <c r="A51" s="16"/>
      <c r="B51" s="16"/>
      <c r="C51" s="16" t="s">
        <v>65</v>
      </c>
      <c r="D51" s="17"/>
      <c r="E51" s="18"/>
      <c r="F51" s="18">
        <f>SUM(F47:F50)</f>
        <v>0</v>
      </c>
    </row>
    <row r="52" spans="1:6" ht="15.75">
      <c r="A52" s="6" t="s">
        <v>25</v>
      </c>
      <c r="B52" s="6" t="s">
        <v>36</v>
      </c>
      <c r="C52" s="6"/>
      <c r="D52" s="19"/>
      <c r="E52" s="20"/>
      <c r="F52" s="20"/>
    </row>
    <row r="53" spans="1:6" ht="15.75">
      <c r="A53" s="9" t="s">
        <v>8</v>
      </c>
      <c r="B53" s="10" t="s">
        <v>37</v>
      </c>
      <c r="C53" s="10"/>
      <c r="D53" s="11"/>
      <c r="E53" s="12"/>
      <c r="F53" s="12"/>
    </row>
    <row r="54" spans="1:6" ht="15.75">
      <c r="A54" s="10"/>
      <c r="B54" s="10" t="s">
        <v>136</v>
      </c>
      <c r="C54" s="10"/>
      <c r="D54" s="11"/>
      <c r="E54" s="12"/>
      <c r="F54" s="12"/>
    </row>
    <row r="55" spans="1:6" ht="15.75">
      <c r="A55" s="10"/>
      <c r="B55" s="10" t="s">
        <v>38</v>
      </c>
      <c r="C55" s="10"/>
      <c r="D55" s="11"/>
      <c r="E55" s="12"/>
      <c r="F55" s="12"/>
    </row>
    <row r="56" spans="1:6" ht="15.75">
      <c r="A56" s="10"/>
      <c r="B56" s="10" t="s">
        <v>74</v>
      </c>
      <c r="C56" s="10" t="s">
        <v>19</v>
      </c>
      <c r="D56" s="11">
        <v>44.37</v>
      </c>
      <c r="E56" s="12"/>
      <c r="F56" s="12">
        <f>+E56*D56</f>
        <v>0</v>
      </c>
    </row>
    <row r="57" spans="1:6" ht="15.75">
      <c r="A57" s="14"/>
      <c r="B57" s="14"/>
      <c r="C57" s="14"/>
      <c r="D57" s="15"/>
      <c r="E57" s="12"/>
      <c r="F57" s="12"/>
    </row>
    <row r="58" spans="1:6" ht="15.75">
      <c r="A58" s="9" t="s">
        <v>10</v>
      </c>
      <c r="B58" s="10" t="s">
        <v>39</v>
      </c>
      <c r="C58" s="10"/>
      <c r="D58" s="11"/>
      <c r="E58" s="12"/>
      <c r="F58" s="12"/>
    </row>
    <row r="59" spans="1:6" ht="15.75">
      <c r="A59" s="10"/>
      <c r="B59" s="10" t="s">
        <v>137</v>
      </c>
      <c r="C59" s="10"/>
      <c r="D59" s="11"/>
      <c r="E59" s="12"/>
      <c r="F59" s="12"/>
    </row>
    <row r="60" spans="1:6" ht="15.75">
      <c r="A60" s="10"/>
      <c r="B60" s="10" t="s">
        <v>74</v>
      </c>
      <c r="C60" s="10" t="s">
        <v>19</v>
      </c>
      <c r="D60" s="11">
        <v>44.37</v>
      </c>
      <c r="E60" s="12"/>
      <c r="F60" s="12"/>
    </row>
    <row r="61" spans="1:6" ht="15.75">
      <c r="A61" s="16"/>
      <c r="B61" s="16"/>
      <c r="C61" s="16" t="s">
        <v>40</v>
      </c>
      <c r="D61" s="17"/>
      <c r="E61" s="18"/>
      <c r="F61" s="18">
        <f>SUM(F56:F60)</f>
        <v>0</v>
      </c>
    </row>
    <row r="62" spans="1:6" ht="15.75">
      <c r="A62" s="6" t="s">
        <v>35</v>
      </c>
      <c r="B62" s="6" t="s">
        <v>66</v>
      </c>
      <c r="C62" s="6"/>
      <c r="D62" s="19"/>
      <c r="E62" s="20"/>
      <c r="F62" s="20"/>
    </row>
    <row r="63" spans="1:6" ht="15.75">
      <c r="A63" s="9" t="s">
        <v>8</v>
      </c>
      <c r="B63" s="39" t="s">
        <v>89</v>
      </c>
      <c r="C63" s="39"/>
      <c r="D63" s="27"/>
      <c r="E63" s="12"/>
      <c r="F63" s="12"/>
    </row>
    <row r="64" spans="1:6" ht="15.75">
      <c r="A64" s="9"/>
      <c r="B64" s="39" t="s">
        <v>67</v>
      </c>
      <c r="C64" s="39"/>
      <c r="D64" s="27"/>
      <c r="E64" s="12"/>
      <c r="F64" s="12"/>
    </row>
    <row r="65" spans="1:6" ht="15.75">
      <c r="A65" s="10"/>
      <c r="B65" s="34" t="s">
        <v>138</v>
      </c>
      <c r="C65" s="34"/>
      <c r="D65" s="11"/>
      <c r="E65" s="12"/>
      <c r="F65" s="12"/>
    </row>
    <row r="66" spans="1:6" ht="15.75">
      <c r="A66" s="21"/>
      <c r="B66" s="10" t="s">
        <v>74</v>
      </c>
      <c r="C66" s="10" t="s">
        <v>19</v>
      </c>
      <c r="D66" s="11">
        <v>25.78</v>
      </c>
      <c r="E66" s="12"/>
      <c r="F66" s="12">
        <f>+E66*D66</f>
        <v>0</v>
      </c>
    </row>
    <row r="67" spans="1:6" ht="15.75">
      <c r="A67" s="16"/>
      <c r="B67" s="16" t="s">
        <v>68</v>
      </c>
      <c r="C67" s="16"/>
      <c r="D67" s="17"/>
      <c r="E67" s="18"/>
      <c r="F67" s="18">
        <f>SUM(F66)</f>
        <v>0</v>
      </c>
    </row>
    <row r="68" spans="1:6" ht="15.75">
      <c r="A68" s="6" t="s">
        <v>41</v>
      </c>
      <c r="B68" s="6" t="s">
        <v>73</v>
      </c>
      <c r="C68" s="6"/>
      <c r="D68" s="19"/>
      <c r="E68" s="20"/>
      <c r="F68" s="20"/>
    </row>
    <row r="69" spans="1:6" ht="15.75">
      <c r="A69" s="80" t="s">
        <v>8</v>
      </c>
      <c r="B69" s="80" t="s">
        <v>23</v>
      </c>
      <c r="C69" s="80"/>
      <c r="D69" s="81"/>
      <c r="E69" s="12"/>
      <c r="F69" s="12"/>
    </row>
    <row r="70" spans="1:6" ht="15.75">
      <c r="A70" s="80"/>
      <c r="B70" s="80" t="s">
        <v>24</v>
      </c>
      <c r="C70" s="80"/>
      <c r="D70" s="81"/>
      <c r="E70" s="12"/>
      <c r="F70" s="12"/>
    </row>
    <row r="71" spans="1:6" ht="15.75">
      <c r="A71" s="80"/>
      <c r="B71" s="80" t="s">
        <v>85</v>
      </c>
      <c r="C71" s="80"/>
      <c r="D71" s="81"/>
      <c r="E71" s="12"/>
      <c r="F71" s="12"/>
    </row>
    <row r="72" spans="1:6" ht="15.75">
      <c r="A72" s="80"/>
      <c r="B72" s="80" t="s">
        <v>74</v>
      </c>
      <c r="C72" s="82" t="s">
        <v>19</v>
      </c>
      <c r="D72" s="81">
        <v>44.37</v>
      </c>
      <c r="E72" s="12"/>
      <c r="F72" s="12">
        <f>+E72*D72</f>
        <v>0</v>
      </c>
    </row>
    <row r="73" spans="1:6" ht="15.75">
      <c r="A73" s="13"/>
      <c r="B73" s="13"/>
      <c r="C73" s="14"/>
      <c r="D73" s="15"/>
      <c r="E73" s="12"/>
      <c r="F73" s="12"/>
    </row>
    <row r="74" spans="1:6" ht="15.75">
      <c r="A74" s="10" t="s">
        <v>10</v>
      </c>
      <c r="B74" s="9" t="s">
        <v>139</v>
      </c>
      <c r="C74" s="9"/>
      <c r="D74" s="11"/>
      <c r="E74" s="12"/>
      <c r="F74" s="12"/>
    </row>
    <row r="75" spans="1:6" ht="15.75">
      <c r="A75" s="10"/>
      <c r="B75" s="9" t="s">
        <v>140</v>
      </c>
      <c r="C75" s="9"/>
      <c r="D75" s="11"/>
      <c r="E75" s="12"/>
      <c r="F75" s="12"/>
    </row>
    <row r="76" spans="1:6" ht="15.75">
      <c r="A76" s="10"/>
      <c r="B76" s="9" t="s">
        <v>141</v>
      </c>
      <c r="C76" s="9"/>
      <c r="D76" s="11"/>
      <c r="E76" s="12"/>
      <c r="F76" s="12"/>
    </row>
    <row r="77" spans="1:6" ht="15.75">
      <c r="A77" s="21"/>
      <c r="B77" s="36" t="s">
        <v>142</v>
      </c>
      <c r="C77" s="83" t="s">
        <v>22</v>
      </c>
      <c r="D77" s="26">
        <v>12.1</v>
      </c>
      <c r="E77" s="12"/>
      <c r="F77" s="12">
        <f>+E77*D77</f>
        <v>0</v>
      </c>
    </row>
    <row r="78" spans="1:6" ht="15.75">
      <c r="A78" s="14"/>
      <c r="B78" s="14"/>
      <c r="C78" s="14"/>
      <c r="D78" s="15"/>
      <c r="E78" s="12"/>
      <c r="F78" s="12"/>
    </row>
    <row r="79" spans="1:6" ht="15.75">
      <c r="A79" s="9" t="s">
        <v>11</v>
      </c>
      <c r="B79" s="39" t="s">
        <v>143</v>
      </c>
      <c r="C79" s="39"/>
      <c r="D79" s="27"/>
      <c r="E79" s="12"/>
      <c r="F79" s="12"/>
    </row>
    <row r="80" spans="1:6" ht="15.75">
      <c r="A80" s="9"/>
      <c r="B80" s="39" t="s">
        <v>144</v>
      </c>
      <c r="C80" s="34"/>
      <c r="D80" s="27"/>
      <c r="E80" s="12"/>
      <c r="F80" s="12"/>
    </row>
    <row r="81" spans="1:6" ht="15.75">
      <c r="A81" s="9"/>
      <c r="B81" s="34" t="s">
        <v>145</v>
      </c>
      <c r="C81" s="34"/>
      <c r="D81" s="27"/>
      <c r="E81" s="12"/>
      <c r="F81" s="12"/>
    </row>
    <row r="82" spans="1:6" ht="15.75">
      <c r="A82" s="9"/>
      <c r="B82" s="10"/>
      <c r="C82" s="34"/>
      <c r="D82" s="27"/>
      <c r="E82" s="12"/>
      <c r="F82" s="12"/>
    </row>
    <row r="83" spans="1:6" ht="15.75">
      <c r="A83" s="9"/>
      <c r="B83" s="53" t="s">
        <v>20</v>
      </c>
      <c r="C83" s="34" t="s">
        <v>19</v>
      </c>
      <c r="D83" s="27">
        <v>139.97</v>
      </c>
      <c r="E83" s="12"/>
      <c r="F83" s="12">
        <f>+E83*D83</f>
        <v>0</v>
      </c>
    </row>
    <row r="84" spans="1:6" ht="15.75">
      <c r="A84" s="21"/>
      <c r="B84" s="54" t="s">
        <v>21</v>
      </c>
      <c r="C84" s="36" t="s">
        <v>19</v>
      </c>
      <c r="D84" s="26">
        <v>44.37</v>
      </c>
      <c r="E84" s="12"/>
      <c r="F84" s="12">
        <f>+E84*D84</f>
        <v>0</v>
      </c>
    </row>
    <row r="85" spans="1:6" ht="15.75">
      <c r="A85" s="16"/>
      <c r="B85" s="16"/>
      <c r="C85" s="16" t="s">
        <v>86</v>
      </c>
      <c r="D85" s="17"/>
      <c r="E85" s="18"/>
      <c r="F85" s="18">
        <f>SUM(F72:F84)</f>
        <v>0</v>
      </c>
    </row>
    <row r="86" spans="1:6" ht="15.75">
      <c r="A86" s="55"/>
      <c r="B86" s="55"/>
      <c r="C86" s="55"/>
      <c r="D86" s="22"/>
      <c r="E86" s="3"/>
      <c r="F86" s="3"/>
    </row>
    <row r="87" spans="1:6" ht="15.75">
      <c r="A87" s="55"/>
      <c r="B87" s="55"/>
      <c r="C87" s="55"/>
      <c r="D87" s="22"/>
      <c r="E87" s="3"/>
      <c r="F87" s="3"/>
    </row>
    <row r="88" spans="1:6" ht="15.75">
      <c r="A88" s="55"/>
      <c r="B88" s="55"/>
      <c r="C88" s="55"/>
      <c r="D88" s="22"/>
      <c r="E88" s="3"/>
      <c r="F88" s="18">
        <f>+F85+F67+F61+F51+F42+F12</f>
        <v>0</v>
      </c>
    </row>
    <row r="89" spans="1:6" ht="15.75">
      <c r="A89" s="55"/>
      <c r="B89" s="55"/>
      <c r="C89" s="55"/>
      <c r="D89" s="22"/>
      <c r="E89" s="3"/>
      <c r="F89" s="3"/>
    </row>
  </sheetData>
  <sheetProtection/>
  <mergeCells count="1">
    <mergeCell ref="C2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58.8515625" style="0" customWidth="1"/>
  </cols>
  <sheetData>
    <row r="1" spans="1:6" ht="18.75" thickBot="1">
      <c r="A1" s="1" t="s">
        <v>0</v>
      </c>
      <c r="B1" s="1"/>
      <c r="C1" s="2"/>
      <c r="D1" s="3"/>
      <c r="E1" s="3"/>
      <c r="F1" s="3"/>
    </row>
    <row r="2" spans="1:6" ht="15">
      <c r="A2" s="42" t="s">
        <v>1</v>
      </c>
      <c r="B2" s="43" t="s">
        <v>2</v>
      </c>
      <c r="C2" s="43" t="s">
        <v>3</v>
      </c>
      <c r="D2" s="74" t="s">
        <v>4</v>
      </c>
      <c r="E2" s="56" t="s">
        <v>5</v>
      </c>
      <c r="F2" s="56" t="s">
        <v>6</v>
      </c>
    </row>
    <row r="3" spans="1:6" ht="15.75" thickBot="1">
      <c r="A3" s="44"/>
      <c r="B3" s="45" t="s">
        <v>118</v>
      </c>
      <c r="C3" s="45" t="s">
        <v>76</v>
      </c>
      <c r="D3" s="75"/>
      <c r="E3" s="57"/>
      <c r="F3" s="57"/>
    </row>
    <row r="4" spans="1:6" ht="15">
      <c r="A4" s="4"/>
      <c r="B4" s="4"/>
      <c r="C4" s="4"/>
      <c r="D4" s="5"/>
      <c r="E4" s="12"/>
      <c r="F4" s="12"/>
    </row>
    <row r="5" spans="1:6" ht="15.75">
      <c r="A5" s="6" t="s">
        <v>7</v>
      </c>
      <c r="B5" s="6" t="s">
        <v>77</v>
      </c>
      <c r="C5" s="6"/>
      <c r="D5" s="19"/>
      <c r="E5" s="8"/>
      <c r="F5" s="8"/>
    </row>
    <row r="6" spans="1:6" ht="15.75">
      <c r="A6" s="9" t="s">
        <v>8</v>
      </c>
      <c r="B6" s="10" t="s">
        <v>119</v>
      </c>
      <c r="C6" s="10"/>
      <c r="D6" s="11"/>
      <c r="E6" s="12"/>
      <c r="F6" s="12"/>
    </row>
    <row r="7" spans="1:6" ht="15.75">
      <c r="A7" s="9"/>
      <c r="B7" s="10" t="s">
        <v>107</v>
      </c>
      <c r="C7" s="10"/>
      <c r="D7" s="11"/>
      <c r="E7" s="12"/>
      <c r="F7" s="12"/>
    </row>
    <row r="8" spans="1:6" ht="15.75">
      <c r="A8" s="10"/>
      <c r="B8" s="10" t="s">
        <v>108</v>
      </c>
      <c r="C8" s="10" t="s">
        <v>9</v>
      </c>
      <c r="D8" s="11">
        <v>0.88</v>
      </c>
      <c r="E8" s="12"/>
      <c r="F8" s="12">
        <f>+E8*D8</f>
        <v>0</v>
      </c>
    </row>
    <row r="9" spans="1:6" ht="15.75">
      <c r="A9" s="14"/>
      <c r="B9" s="14"/>
      <c r="C9" s="14"/>
      <c r="D9" s="15"/>
      <c r="E9" s="12"/>
      <c r="F9" s="12"/>
    </row>
    <row r="10" spans="1:6" ht="15.75">
      <c r="A10" s="9" t="s">
        <v>10</v>
      </c>
      <c r="B10" s="10" t="s">
        <v>78</v>
      </c>
      <c r="C10" s="10"/>
      <c r="D10" s="11"/>
      <c r="E10" s="12"/>
      <c r="F10" s="12"/>
    </row>
    <row r="11" spans="1:6" ht="15.75">
      <c r="A11" s="9"/>
      <c r="B11" s="47" t="s">
        <v>120</v>
      </c>
      <c r="C11" s="10" t="s">
        <v>44</v>
      </c>
      <c r="D11" s="11">
        <v>1</v>
      </c>
      <c r="E11" s="12"/>
      <c r="F11" s="12">
        <f>+E11*D11</f>
        <v>0</v>
      </c>
    </row>
    <row r="12" spans="1:6" ht="15.75">
      <c r="A12" s="9"/>
      <c r="B12" s="47" t="s">
        <v>121</v>
      </c>
      <c r="C12" s="10" t="s">
        <v>44</v>
      </c>
      <c r="D12" s="11">
        <v>1</v>
      </c>
      <c r="E12" s="12"/>
      <c r="F12" s="12">
        <f>+E12*D12</f>
        <v>0</v>
      </c>
    </row>
    <row r="13" spans="1:6" ht="15.75">
      <c r="A13" s="21"/>
      <c r="B13" s="10" t="s">
        <v>54</v>
      </c>
      <c r="C13" s="21"/>
      <c r="D13" s="26"/>
      <c r="E13" s="12"/>
      <c r="F13" s="12"/>
    </row>
    <row r="14" spans="1:6" ht="15.75">
      <c r="A14" s="16"/>
      <c r="B14" s="58" t="s">
        <v>79</v>
      </c>
      <c r="C14" s="16"/>
      <c r="D14" s="17"/>
      <c r="E14" s="18"/>
      <c r="F14" s="18">
        <f>SUM(F8:F12)</f>
        <v>0</v>
      </c>
    </row>
    <row r="15" spans="1:6" ht="15.75">
      <c r="A15" s="6" t="s">
        <v>12</v>
      </c>
      <c r="B15" s="6" t="s">
        <v>42</v>
      </c>
      <c r="C15" s="6"/>
      <c r="D15" s="8"/>
      <c r="E15" s="8"/>
      <c r="F15" s="8"/>
    </row>
    <row r="16" spans="1:6" ht="15.75">
      <c r="A16" s="9" t="s">
        <v>8</v>
      </c>
      <c r="B16" s="9" t="s">
        <v>80</v>
      </c>
      <c r="C16" s="9"/>
      <c r="D16" s="27"/>
      <c r="E16" s="12"/>
      <c r="F16" s="12"/>
    </row>
    <row r="17" spans="1:6" ht="15.75">
      <c r="A17" s="10"/>
      <c r="B17" s="9" t="s">
        <v>81</v>
      </c>
      <c r="C17" s="9"/>
      <c r="D17" s="27"/>
      <c r="E17" s="12"/>
      <c r="F17" s="12"/>
    </row>
    <row r="18" spans="1:6" ht="15.75">
      <c r="A18" s="10"/>
      <c r="B18" s="48" t="s">
        <v>122</v>
      </c>
      <c r="C18" s="10" t="s">
        <v>44</v>
      </c>
      <c r="D18" s="27">
        <v>1</v>
      </c>
      <c r="E18" s="12"/>
      <c r="F18" s="12">
        <f>+E18*D18</f>
        <v>0</v>
      </c>
    </row>
    <row r="19" spans="1:6" ht="15.75">
      <c r="A19" s="10"/>
      <c r="B19" s="49"/>
      <c r="C19" s="10"/>
      <c r="D19" s="27"/>
      <c r="E19" s="12"/>
      <c r="F19" s="12"/>
    </row>
    <row r="20" spans="1:6" ht="16.5">
      <c r="A20" s="28"/>
      <c r="B20" s="50" t="s">
        <v>82</v>
      </c>
      <c r="C20" s="34"/>
      <c r="D20" s="30"/>
      <c r="E20" s="12"/>
      <c r="F20" s="12"/>
    </row>
    <row r="21" spans="1:6" ht="16.5">
      <c r="A21" s="28"/>
      <c r="B21" s="50" t="s">
        <v>56</v>
      </c>
      <c r="C21" s="34"/>
      <c r="D21" s="30"/>
      <c r="E21" s="12"/>
      <c r="F21" s="12"/>
    </row>
    <row r="22" spans="1:6" ht="16.5">
      <c r="A22" s="28"/>
      <c r="B22" s="50" t="s">
        <v>57</v>
      </c>
      <c r="C22" s="34"/>
      <c r="D22" s="30"/>
      <c r="E22" s="12"/>
      <c r="F22" s="12"/>
    </row>
    <row r="23" spans="1:6" ht="16.5">
      <c r="A23" s="28"/>
      <c r="B23" s="50" t="s">
        <v>58</v>
      </c>
      <c r="C23" s="34"/>
      <c r="D23" s="30"/>
      <c r="E23" s="12"/>
      <c r="F23" s="12"/>
    </row>
    <row r="24" spans="1:6" ht="16.5">
      <c r="A24" s="28"/>
      <c r="B24" s="50" t="s">
        <v>83</v>
      </c>
      <c r="C24" s="34"/>
      <c r="D24" s="30"/>
      <c r="E24" s="12"/>
      <c r="F24" s="12"/>
    </row>
    <row r="25" spans="1:6" ht="16.5">
      <c r="A25" s="28"/>
      <c r="B25" s="51" t="s">
        <v>55</v>
      </c>
      <c r="C25" s="34"/>
      <c r="D25" s="30"/>
      <c r="E25" s="12"/>
      <c r="F25" s="12"/>
    </row>
    <row r="26" spans="1:6" ht="16.5">
      <c r="A26" s="28"/>
      <c r="B26" s="39" t="s">
        <v>54</v>
      </c>
      <c r="C26" s="34"/>
      <c r="D26" s="30"/>
      <c r="E26" s="12"/>
      <c r="F26" s="12"/>
    </row>
    <row r="27" spans="1:6" ht="16.5">
      <c r="A27" s="32"/>
      <c r="B27" s="76"/>
      <c r="C27" s="38"/>
      <c r="D27" s="77"/>
      <c r="E27" s="12"/>
      <c r="F27" s="12"/>
    </row>
    <row r="28" spans="1:6" ht="16.5">
      <c r="A28" s="28" t="s">
        <v>10</v>
      </c>
      <c r="B28" s="9" t="s">
        <v>123</v>
      </c>
      <c r="C28" s="9"/>
      <c r="D28" s="11"/>
      <c r="E28" s="12"/>
      <c r="F28" s="12"/>
    </row>
    <row r="29" spans="1:6" ht="16.5">
      <c r="A29" s="28"/>
      <c r="B29" s="48" t="s">
        <v>124</v>
      </c>
      <c r="C29" s="10" t="s">
        <v>44</v>
      </c>
      <c r="D29" s="27">
        <v>1</v>
      </c>
      <c r="E29" s="12"/>
      <c r="F29" s="12">
        <f>+E29*D29</f>
        <v>0</v>
      </c>
    </row>
    <row r="30" spans="1:6" ht="16.5">
      <c r="A30" s="28"/>
      <c r="B30" s="9"/>
      <c r="C30" s="9"/>
      <c r="D30" s="27"/>
      <c r="E30" s="12"/>
      <c r="F30" s="12"/>
    </row>
    <row r="31" spans="1:6" ht="16.5">
      <c r="A31" s="28"/>
      <c r="B31" s="50" t="s">
        <v>45</v>
      </c>
      <c r="C31" s="29"/>
      <c r="D31" s="30"/>
      <c r="E31" s="12"/>
      <c r="F31" s="12"/>
    </row>
    <row r="32" spans="1:6" ht="16.5">
      <c r="A32" s="28"/>
      <c r="B32" s="50" t="s">
        <v>46</v>
      </c>
      <c r="C32" s="29"/>
      <c r="D32" s="30"/>
      <c r="E32" s="12"/>
      <c r="F32" s="12"/>
    </row>
    <row r="33" spans="1:6" ht="16.5">
      <c r="A33" s="28"/>
      <c r="B33" s="50" t="s">
        <v>47</v>
      </c>
      <c r="C33" s="29"/>
      <c r="D33" s="30"/>
      <c r="E33" s="12"/>
      <c r="F33" s="12"/>
    </row>
    <row r="34" spans="1:6" ht="16.5">
      <c r="A34" s="28"/>
      <c r="B34" s="50" t="s">
        <v>48</v>
      </c>
      <c r="C34" s="29"/>
      <c r="D34" s="30"/>
      <c r="E34" s="12"/>
      <c r="F34" s="12"/>
    </row>
    <row r="35" spans="1:6" ht="16.5">
      <c r="A35" s="28"/>
      <c r="B35" s="50" t="s">
        <v>49</v>
      </c>
      <c r="C35" s="29"/>
      <c r="D35" s="30"/>
      <c r="E35" s="12"/>
      <c r="F35" s="12"/>
    </row>
    <row r="36" spans="1:6" ht="16.5">
      <c r="A36" s="28"/>
      <c r="B36" s="50" t="s">
        <v>50</v>
      </c>
      <c r="C36" s="29"/>
      <c r="D36" s="30"/>
      <c r="E36" s="12"/>
      <c r="F36" s="12"/>
    </row>
    <row r="37" spans="1:6" ht="16.5">
      <c r="A37" s="28"/>
      <c r="B37" s="50" t="s">
        <v>51</v>
      </c>
      <c r="C37" s="29"/>
      <c r="D37" s="30"/>
      <c r="E37" s="12"/>
      <c r="F37" s="12"/>
    </row>
    <row r="38" spans="1:6" ht="16.5">
      <c r="A38" s="28"/>
      <c r="B38" s="50" t="s">
        <v>52</v>
      </c>
      <c r="C38" s="31"/>
      <c r="D38" s="30"/>
      <c r="E38" s="12"/>
      <c r="F38" s="12"/>
    </row>
    <row r="39" spans="1:6" ht="16.5">
      <c r="A39" s="28"/>
      <c r="B39" s="50" t="s">
        <v>53</v>
      </c>
      <c r="C39" s="31"/>
      <c r="D39" s="30"/>
      <c r="E39" s="12"/>
      <c r="F39" s="12"/>
    </row>
    <row r="40" spans="1:6" ht="16.5">
      <c r="A40" s="28"/>
      <c r="B40" s="78" t="s">
        <v>55</v>
      </c>
      <c r="C40" s="31"/>
      <c r="D40" s="30"/>
      <c r="E40" s="12"/>
      <c r="F40" s="12"/>
    </row>
    <row r="41" spans="1:6" ht="16.5">
      <c r="A41" s="28"/>
      <c r="B41" s="39" t="s">
        <v>54</v>
      </c>
      <c r="C41" s="10"/>
      <c r="D41" s="27"/>
      <c r="E41" s="12"/>
      <c r="F41" s="12"/>
    </row>
    <row r="42" spans="1:6" ht="15.75">
      <c r="A42" s="16"/>
      <c r="B42" s="58"/>
      <c r="C42" s="16" t="s">
        <v>60</v>
      </c>
      <c r="D42" s="17"/>
      <c r="E42" s="18"/>
      <c r="F42" s="18">
        <f>SUM(F18:F31)</f>
        <v>0</v>
      </c>
    </row>
    <row r="43" spans="1:6" ht="15.75">
      <c r="A43" s="6" t="s">
        <v>16</v>
      </c>
      <c r="B43" s="6" t="s">
        <v>66</v>
      </c>
      <c r="C43" s="6"/>
      <c r="D43" s="8"/>
      <c r="E43" s="8"/>
      <c r="F43" s="8"/>
    </row>
    <row r="44" spans="1:6" ht="15.75">
      <c r="A44" s="9" t="s">
        <v>8</v>
      </c>
      <c r="B44" s="34" t="s">
        <v>89</v>
      </c>
      <c r="C44" s="34"/>
      <c r="D44" s="27"/>
      <c r="E44" s="12"/>
      <c r="F44" s="12"/>
    </row>
    <row r="45" spans="1:6" ht="15.75">
      <c r="A45" s="9"/>
      <c r="B45" s="39" t="s">
        <v>67</v>
      </c>
      <c r="C45" s="39"/>
      <c r="D45" s="27"/>
      <c r="E45" s="12"/>
      <c r="F45" s="12"/>
    </row>
    <row r="46" spans="1:6" ht="15.75">
      <c r="A46" s="9"/>
      <c r="B46" s="34" t="s">
        <v>90</v>
      </c>
      <c r="C46" s="34" t="s">
        <v>19</v>
      </c>
      <c r="D46" s="11">
        <v>22.7</v>
      </c>
      <c r="E46" s="12"/>
      <c r="F46" s="12">
        <f>+E46*D46</f>
        <v>0</v>
      </c>
    </row>
    <row r="47" spans="1:6" ht="15.75">
      <c r="A47" s="21"/>
      <c r="B47" s="40" t="s">
        <v>125</v>
      </c>
      <c r="C47" s="40"/>
      <c r="D47" s="26"/>
      <c r="E47" s="12"/>
      <c r="F47" s="12"/>
    </row>
    <row r="48" spans="1:6" ht="15.75">
      <c r="A48" s="16"/>
      <c r="B48" s="58" t="s">
        <v>84</v>
      </c>
      <c r="C48" s="16"/>
      <c r="D48" s="17"/>
      <c r="E48" s="18"/>
      <c r="F48" s="18">
        <f>SUM(F46:F47)</f>
        <v>0</v>
      </c>
    </row>
    <row r="49" spans="1:6" ht="15.75">
      <c r="A49" s="6" t="s">
        <v>25</v>
      </c>
      <c r="B49" s="6" t="s">
        <v>61</v>
      </c>
      <c r="C49" s="6"/>
      <c r="D49" s="8"/>
      <c r="E49" s="8"/>
      <c r="F49" s="8"/>
    </row>
    <row r="50" spans="1:6" ht="15.75">
      <c r="A50" s="9" t="s">
        <v>18</v>
      </c>
      <c r="B50" s="39" t="s">
        <v>62</v>
      </c>
      <c r="C50" s="39"/>
      <c r="D50" s="27"/>
      <c r="E50" s="12"/>
      <c r="F50" s="12"/>
    </row>
    <row r="51" spans="1:6" ht="15.75">
      <c r="A51" s="9"/>
      <c r="B51" s="39" t="s">
        <v>63</v>
      </c>
      <c r="C51" s="39"/>
      <c r="D51" s="27"/>
      <c r="E51" s="12"/>
      <c r="F51" s="12"/>
    </row>
    <row r="52" spans="1:6" ht="15.75">
      <c r="A52" s="9"/>
      <c r="B52" s="39"/>
      <c r="C52" s="39"/>
      <c r="D52" s="27"/>
      <c r="E52" s="12"/>
      <c r="F52" s="12"/>
    </row>
    <row r="53" spans="1:6" ht="15.75">
      <c r="A53" s="9"/>
      <c r="B53" s="48" t="s">
        <v>126</v>
      </c>
      <c r="C53" s="34" t="s">
        <v>19</v>
      </c>
      <c r="D53" s="27">
        <v>5.55</v>
      </c>
      <c r="E53" s="12"/>
      <c r="F53" s="12">
        <f>+E53*D53</f>
        <v>0</v>
      </c>
    </row>
    <row r="54" spans="1:6" ht="15.75">
      <c r="A54" s="9"/>
      <c r="B54" s="39" t="s">
        <v>64</v>
      </c>
      <c r="C54" s="34"/>
      <c r="D54" s="27"/>
      <c r="E54" s="12"/>
      <c r="F54" s="12"/>
    </row>
    <row r="55" spans="1:6" ht="15.75">
      <c r="A55" s="9"/>
      <c r="B55" s="34" t="s">
        <v>127</v>
      </c>
      <c r="C55" s="39"/>
      <c r="D55" s="27"/>
      <c r="E55" s="12"/>
      <c r="F55" s="12"/>
    </row>
    <row r="56" spans="1:6" ht="15.75">
      <c r="A56" s="21"/>
      <c r="B56" s="40" t="s">
        <v>128</v>
      </c>
      <c r="C56" s="40"/>
      <c r="D56" s="26"/>
      <c r="E56" s="12"/>
      <c r="F56" s="12"/>
    </row>
    <row r="57" spans="1:6" ht="15.75">
      <c r="A57" s="16"/>
      <c r="B57" s="58"/>
      <c r="C57" s="16" t="s">
        <v>65</v>
      </c>
      <c r="D57" s="17"/>
      <c r="E57" s="18"/>
      <c r="F57" s="18">
        <f>SUM(F53:F56)</f>
        <v>0</v>
      </c>
    </row>
    <row r="58" spans="1:6" ht="15.75">
      <c r="A58" s="6" t="s">
        <v>35</v>
      </c>
      <c r="B58" s="6" t="s">
        <v>73</v>
      </c>
      <c r="C58" s="6"/>
      <c r="D58" s="8"/>
      <c r="E58" s="8"/>
      <c r="F58" s="8"/>
    </row>
    <row r="59" spans="1:6" ht="15.75">
      <c r="A59" s="9" t="s">
        <v>8</v>
      </c>
      <c r="B59" s="55" t="s">
        <v>93</v>
      </c>
      <c r="C59" s="10"/>
      <c r="D59" s="27"/>
      <c r="E59" s="12"/>
      <c r="F59" s="12"/>
    </row>
    <row r="60" spans="1:6" ht="15.75">
      <c r="A60" s="9"/>
      <c r="B60" s="55" t="s">
        <v>94</v>
      </c>
      <c r="C60" s="10"/>
      <c r="D60" s="27"/>
      <c r="E60" s="12"/>
      <c r="F60" s="12"/>
    </row>
    <row r="61" spans="1:6" ht="15.75">
      <c r="A61" s="9"/>
      <c r="B61" s="10" t="s">
        <v>75</v>
      </c>
      <c r="C61" s="10" t="s">
        <v>22</v>
      </c>
      <c r="D61" s="11">
        <v>7.8</v>
      </c>
      <c r="E61" s="12"/>
      <c r="F61" s="12">
        <f>+E61*D61</f>
        <v>0</v>
      </c>
    </row>
    <row r="62" spans="1:6" ht="15.75">
      <c r="A62" s="16"/>
      <c r="B62" s="58"/>
      <c r="C62" s="16" t="s">
        <v>86</v>
      </c>
      <c r="D62" s="17"/>
      <c r="E62" s="18"/>
      <c r="F62" s="18">
        <f>SUM(F61)</f>
        <v>0</v>
      </c>
    </row>
    <row r="63" spans="1:6" ht="15.75">
      <c r="A63" s="41"/>
      <c r="B63" s="41"/>
      <c r="C63" s="41"/>
      <c r="D63" s="22"/>
      <c r="E63" s="3"/>
      <c r="F63" s="3"/>
    </row>
    <row r="64" spans="1:6" ht="15.75">
      <c r="A64" s="41"/>
      <c r="B64" s="41"/>
      <c r="C64" s="41"/>
      <c r="D64" s="27"/>
      <c r="E64" s="3"/>
      <c r="F64" s="18">
        <f>+F62+F57+F48+F42+F14</f>
        <v>0</v>
      </c>
    </row>
    <row r="65" spans="1:6" ht="15.75">
      <c r="A65" s="41"/>
      <c r="B65" s="41"/>
      <c r="C65" s="41"/>
      <c r="D65" s="22"/>
      <c r="E65" s="3"/>
      <c r="F65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0:E14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5" max="5" width="20.57421875" style="0" customWidth="1"/>
  </cols>
  <sheetData>
    <row r="10" spans="3:5" ht="30">
      <c r="C10" s="84"/>
      <c r="D10" s="85" t="s">
        <v>146</v>
      </c>
      <c r="E10" s="89" t="s">
        <v>150</v>
      </c>
    </row>
    <row r="11" spans="3:5" ht="15">
      <c r="C11" s="84">
        <v>1</v>
      </c>
      <c r="D11" s="88" t="s">
        <v>149</v>
      </c>
      <c r="E11" s="86">
        <v>0</v>
      </c>
    </row>
    <row r="12" spans="3:5" ht="15">
      <c r="C12" s="84">
        <v>2</v>
      </c>
      <c r="D12" s="88" t="s">
        <v>148</v>
      </c>
      <c r="E12" s="86">
        <f>+'[1]Vratnik'!G147</f>
        <v>0</v>
      </c>
    </row>
    <row r="13" spans="3:5" ht="15">
      <c r="C13" s="84">
        <v>3</v>
      </c>
      <c r="D13" s="88" t="s">
        <v>147</v>
      </c>
      <c r="E13" s="86">
        <f>+'[1]Hrasnica'!G135</f>
        <v>0</v>
      </c>
    </row>
    <row r="14" spans="3:5" ht="15">
      <c r="C14" s="96" t="s">
        <v>151</v>
      </c>
      <c r="D14" s="96"/>
      <c r="E14" s="87">
        <f>SUM(E11:E13)</f>
        <v>0</v>
      </c>
    </row>
  </sheetData>
  <sheetProtection/>
  <mergeCells count="1">
    <mergeCell ref="C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2022-02-10T09:53:36Z</dcterms:created>
  <dcterms:modified xsi:type="dcterms:W3CDTF">2022-02-10T13:02:41Z</dcterms:modified>
  <cp:category/>
  <cp:version/>
  <cp:contentType/>
  <cp:contentStatus/>
</cp:coreProperties>
</file>